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5940" windowHeight="2940" tabRatio="621" activeTab="8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2-2" sheetId="7" r:id="rId6"/>
    <sheet name="2-3" sheetId="8" r:id="rId7"/>
    <sheet name="2-4" sheetId="9" r:id="rId8"/>
    <sheet name="3" sheetId="10" r:id="rId9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8">#N/A</definedName>
    <definedName name="_xlnm.Print_Area">#N/A</definedName>
    <definedName name="_xlnm.Print_Titles" localSheetId="0">#N/A</definedName>
    <definedName name="_xlnm.Print_Titles" localSheetId="1">'1-1'!$1:$6</definedName>
    <definedName name="_xlnm.Print_Titles" localSheetId="2">'1-2'!$1:$6</definedName>
    <definedName name="_xlnm.Print_Titles" localSheetId="3">'2'!$1:$6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'2-4'!$1:$6</definedName>
    <definedName name="_xlnm.Print_Titles" localSheetId="8">#N/A</definedName>
    <definedName name="_xlnm.Print_Titles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F7" i="9"/>
  <c r="F33"/>
  <c r="F29"/>
  <c r="F27"/>
  <c r="F23"/>
  <c r="F21"/>
  <c r="F18"/>
  <c r="F8"/>
  <c r="F24" i="5"/>
  <c r="G24"/>
  <c r="H24"/>
  <c r="I24"/>
  <c r="J24"/>
  <c r="K24"/>
  <c r="L24"/>
  <c r="M24"/>
  <c r="E24"/>
  <c r="F14"/>
  <c r="G14"/>
  <c r="H14"/>
  <c r="I14"/>
  <c r="J14"/>
  <c r="K14"/>
  <c r="L14"/>
  <c r="M14"/>
  <c r="E14"/>
  <c r="F12"/>
  <c r="G12"/>
  <c r="H12"/>
  <c r="I12"/>
  <c r="J12"/>
  <c r="K12"/>
  <c r="L12"/>
  <c r="M12"/>
  <c r="E12"/>
  <c r="H8"/>
  <c r="K8"/>
  <c r="L8"/>
  <c r="G9"/>
  <c r="G8" s="1"/>
  <c r="H9"/>
  <c r="I9"/>
  <c r="I8" s="1"/>
  <c r="J9"/>
  <c r="J8" s="1"/>
  <c r="K9"/>
  <c r="L9"/>
  <c r="M9"/>
  <c r="M8" s="1"/>
  <c r="F17"/>
  <c r="E17" s="1"/>
  <c r="F18"/>
  <c r="E18" s="1"/>
  <c r="F20"/>
  <c r="G20"/>
  <c r="J20"/>
  <c r="K20"/>
  <c r="F21"/>
  <c r="G21"/>
  <c r="H21"/>
  <c r="H20" s="1"/>
  <c r="I21"/>
  <c r="I20" s="1"/>
  <c r="J21"/>
  <c r="K21"/>
  <c r="L21"/>
  <c r="L20" s="1"/>
  <c r="M21"/>
  <c r="M20" s="1"/>
  <c r="E26"/>
  <c r="E27"/>
  <c r="F7" i="8"/>
  <c r="G7"/>
  <c r="H7"/>
  <c r="I7"/>
  <c r="J7"/>
  <c r="K7"/>
  <c r="L7"/>
  <c r="E7"/>
  <c r="F7" i="6"/>
  <c r="G7"/>
  <c r="H7"/>
  <c r="I7"/>
  <c r="J7"/>
  <c r="E8"/>
  <c r="E9"/>
  <c r="E11"/>
  <c r="E7" s="1"/>
  <c r="E12"/>
  <c r="E13"/>
  <c r="F11" i="5"/>
  <c r="E11" s="1"/>
  <c r="G7" i="4"/>
  <c r="H7"/>
  <c r="G7" i="3"/>
  <c r="H7"/>
  <c r="I7"/>
  <c r="J7"/>
  <c r="K7"/>
  <c r="L7"/>
  <c r="E7" i="10"/>
  <c r="C7" s="1"/>
  <c r="F7" i="7"/>
  <c r="G7"/>
  <c r="H7"/>
  <c r="I7"/>
  <c r="J7"/>
  <c r="K7"/>
  <c r="L7"/>
  <c r="M7"/>
  <c r="N7"/>
  <c r="O7"/>
  <c r="P7"/>
  <c r="Q7"/>
  <c r="R7"/>
  <c r="S7"/>
  <c r="T7"/>
  <c r="U7"/>
  <c r="V7"/>
  <c r="W7"/>
  <c r="X7"/>
  <c r="E7"/>
  <c r="E10" i="6"/>
  <c r="J7" i="5"/>
  <c r="F13"/>
  <c r="E13" s="1"/>
  <c r="F15"/>
  <c r="E15" s="1"/>
  <c r="F16"/>
  <c r="E16" s="1"/>
  <c r="F19"/>
  <c r="E19" s="1"/>
  <c r="E22"/>
  <c r="E21" s="1"/>
  <c r="E20" s="1"/>
  <c r="E23"/>
  <c r="E25"/>
  <c r="E28"/>
  <c r="E10"/>
  <c r="E9" s="1"/>
  <c r="E8" s="1"/>
  <c r="F8" i="4"/>
  <c r="F7" s="1"/>
  <c r="F9"/>
  <c r="F10"/>
  <c r="F11"/>
  <c r="F12"/>
  <c r="F13"/>
  <c r="F14"/>
  <c r="F15"/>
  <c r="F16"/>
  <c r="F17"/>
  <c r="F18"/>
  <c r="F11" i="3"/>
  <c r="F12"/>
  <c r="F10"/>
  <c r="F9"/>
  <c r="F13"/>
  <c r="F14"/>
  <c r="F15"/>
  <c r="F8"/>
  <c r="F7" s="1"/>
  <c r="F16"/>
  <c r="F17"/>
  <c r="F18"/>
  <c r="D23" i="2"/>
  <c r="M7" i="5" l="1"/>
  <c r="F9"/>
  <c r="F8" s="1"/>
  <c r="F7"/>
  <c r="E7"/>
</calcChain>
</file>

<file path=xl/sharedStrings.xml><?xml version="1.0" encoding="utf-8"?>
<sst xmlns="http://schemas.openxmlformats.org/spreadsheetml/2006/main" count="542" uniqueCount="219">
  <si>
    <t>当年财政拨款收入</t>
  </si>
  <si>
    <t>04</t>
  </si>
  <si>
    <t xml:space="preserve"> </t>
  </si>
  <si>
    <t>二、日常公用支出</t>
  </si>
  <si>
    <t>生活补助</t>
  </si>
  <si>
    <t>支             出</t>
  </si>
  <si>
    <t>表2-3</t>
  </si>
  <si>
    <t>离休费</t>
  </si>
  <si>
    <t>99</t>
  </si>
  <si>
    <t>住房公积金</t>
  </si>
  <si>
    <t>基本支出</t>
  </si>
  <si>
    <t>上级补助收入</t>
  </si>
  <si>
    <t>对个人和家庭的补助支出财政拨款预算表</t>
  </si>
  <si>
    <t xml:space="preserve">    事业单位医疗</t>
  </si>
  <si>
    <t>收支预算总表</t>
  </si>
  <si>
    <t>取暖费</t>
  </si>
  <si>
    <t>上缴上级支出</t>
  </si>
  <si>
    <t>上年结转</t>
  </si>
  <si>
    <t>因公出国（境）费用</t>
  </si>
  <si>
    <t>医疗卫生与计划生育支出</t>
  </si>
  <si>
    <t xml:space="preserve">  住房改革支出</t>
  </si>
  <si>
    <t>单位名称  （科目）</t>
  </si>
  <si>
    <t>单位名称  （科目、项目）</t>
  </si>
  <si>
    <t>表2</t>
  </si>
  <si>
    <t>救济费</t>
  </si>
  <si>
    <t>五、转移性支出</t>
  </si>
  <si>
    <t>公务用车购置费</t>
  </si>
  <si>
    <t>合计</t>
  </si>
  <si>
    <t>“三公”经费财政拨款预算表</t>
  </si>
  <si>
    <t>208</t>
  </si>
  <si>
    <t>附属单位上缴收入</t>
  </si>
  <si>
    <t>项    目</t>
  </si>
  <si>
    <t>一、当年财政拨款收入</t>
  </si>
  <si>
    <t>公务用车购置及运行费</t>
  </si>
  <si>
    <t>福利费</t>
  </si>
  <si>
    <t>租赁费</t>
  </si>
  <si>
    <t>03</t>
  </si>
  <si>
    <t>咨询费</t>
  </si>
  <si>
    <t>津贴补贴</t>
  </si>
  <si>
    <t>项              目</t>
  </si>
  <si>
    <t>科目名称</t>
  </si>
  <si>
    <t>表2-4</t>
  </si>
  <si>
    <t>项目支出财政拨款预算表</t>
  </si>
  <si>
    <t>印刷费</t>
  </si>
  <si>
    <t>财政拨款支出预算表</t>
  </si>
  <si>
    <t>差旅费</t>
  </si>
  <si>
    <t>221</t>
  </si>
  <si>
    <t xml:space="preserve">   上缴上级支出</t>
  </si>
  <si>
    <t>邮电费</t>
  </si>
  <si>
    <t>单位名称（科目）</t>
  </si>
  <si>
    <t xml:space="preserve">   上级补助收入</t>
  </si>
  <si>
    <t>奖金</t>
  </si>
  <si>
    <t>类</t>
  </si>
  <si>
    <t>本  年  支  出  合  计</t>
  </si>
  <si>
    <t>单位代码</t>
  </si>
  <si>
    <t>210</t>
  </si>
  <si>
    <t xml:space="preserve">  医疗保障</t>
  </si>
  <si>
    <t>表1</t>
  </si>
  <si>
    <t>社会保障缴费</t>
  </si>
  <si>
    <t>三、对个人和家庭的补助支出</t>
  </si>
  <si>
    <t>绩效工资</t>
  </si>
  <si>
    <t>事业单位经营收入</t>
  </si>
  <si>
    <t>公务接待费</t>
  </si>
  <si>
    <t>单位编码</t>
  </si>
  <si>
    <t>支      出      总      计</t>
  </si>
  <si>
    <t>单位：万元</t>
  </si>
  <si>
    <t>人员支出财政拨款预算表</t>
  </si>
  <si>
    <t>06</t>
  </si>
  <si>
    <t>手续费</t>
  </si>
  <si>
    <t>02</t>
  </si>
  <si>
    <t xml:space="preserve">    其中：事业单位经营亏损</t>
  </si>
  <si>
    <t>小计</t>
  </si>
  <si>
    <t>其他对个人和家庭的补助</t>
  </si>
  <si>
    <t>表2-1</t>
  </si>
  <si>
    <t>表1-2</t>
  </si>
  <si>
    <t xml:space="preserve">   附属单位上缴收入</t>
  </si>
  <si>
    <t>培训费</t>
  </si>
  <si>
    <t>委托业务费</t>
  </si>
  <si>
    <t>项目支出</t>
  </si>
  <si>
    <t>其他收入</t>
  </si>
  <si>
    <t xml:space="preserve">   对附属单位补助支出</t>
  </si>
  <si>
    <t>当年财政拨款预算安排</t>
  </si>
  <si>
    <t>对附属单位补助支出</t>
  </si>
  <si>
    <t>抚恤金</t>
  </si>
  <si>
    <t>本  年  收  入  合  计</t>
  </si>
  <si>
    <t>2016年预算数</t>
  </si>
  <si>
    <t>奖励金</t>
  </si>
  <si>
    <t>工会经费</t>
  </si>
  <si>
    <t>项</t>
  </si>
  <si>
    <t>款</t>
  </si>
  <si>
    <t>电费</t>
  </si>
  <si>
    <t>会议费</t>
  </si>
  <si>
    <t>日常公用支出财政拨款预算表</t>
  </si>
  <si>
    <t>用事业基金弥补收支差额</t>
  </si>
  <si>
    <t>单位名称</t>
  </si>
  <si>
    <t>05</t>
  </si>
  <si>
    <t>收      入      总      计</t>
  </si>
  <si>
    <t>其他商品和服务支出</t>
  </si>
  <si>
    <t>01</t>
  </si>
  <si>
    <t>部门支出总表</t>
  </si>
  <si>
    <t>一、人员支出</t>
  </si>
  <si>
    <t>表2-2</t>
  </si>
  <si>
    <t>公务用车运行费</t>
  </si>
  <si>
    <t>表1-1</t>
  </si>
  <si>
    <t>办公费</t>
  </si>
  <si>
    <t>住房保障支出</t>
  </si>
  <si>
    <t>金额</t>
  </si>
  <si>
    <t>部门收入总表</t>
  </si>
  <si>
    <t>基本工资</t>
  </si>
  <si>
    <t>表3</t>
  </si>
  <si>
    <t>事业收入</t>
  </si>
  <si>
    <t>劳务费</t>
  </si>
  <si>
    <t>政府性基金安排</t>
  </si>
  <si>
    <t>其他工资福利支出</t>
  </si>
  <si>
    <t>水费</t>
  </si>
  <si>
    <t>收          入</t>
  </si>
  <si>
    <t xml:space="preserve">    其中：转入事业基金</t>
  </si>
  <si>
    <t>科目编码</t>
  </si>
  <si>
    <t xml:space="preserve">    住房公积金</t>
  </si>
  <si>
    <t>二、行政单位教育收费收入</t>
    <phoneticPr fontId="2" type="noConversion"/>
  </si>
  <si>
    <t>三、事业收入</t>
    <phoneticPr fontId="2" type="noConversion"/>
  </si>
  <si>
    <t>四、事业单位经营收入</t>
    <phoneticPr fontId="2" type="noConversion"/>
  </si>
  <si>
    <t>四、专项支出</t>
  </si>
  <si>
    <t>五、转移性收入</t>
    <phoneticPr fontId="2" type="noConversion"/>
  </si>
  <si>
    <t>六、其他收入</t>
    <phoneticPr fontId="2" type="noConversion"/>
  </si>
  <si>
    <t>六、经营支出</t>
    <phoneticPr fontId="2" type="noConversion"/>
  </si>
  <si>
    <t>七、成本费用</t>
    <phoneticPr fontId="2" type="noConversion"/>
  </si>
  <si>
    <t>八、专项上解（政府调控资金）</t>
    <phoneticPr fontId="2" type="noConversion"/>
  </si>
  <si>
    <t>九、备用金</t>
    <phoneticPr fontId="2" type="noConversion"/>
  </si>
  <si>
    <t>六、用事业基金弥补收支差额</t>
    <phoneticPr fontId="2" type="noConversion"/>
  </si>
  <si>
    <t xml:space="preserve">十、事业单位结余分配 </t>
    <phoneticPr fontId="2" type="noConversion"/>
  </si>
  <si>
    <t>七、上年结转</t>
    <phoneticPr fontId="2" type="noConversion"/>
  </si>
  <si>
    <t>十一、结转下年</t>
    <phoneticPr fontId="2" type="noConversion"/>
  </si>
  <si>
    <t>行政单位教育收费收入</t>
    <phoneticPr fontId="2" type="noConversion"/>
  </si>
  <si>
    <t>其中：上年财政拨款结转</t>
  </si>
  <si>
    <t>经费拨款(补助)</t>
  </si>
  <si>
    <t>纳入预算内管理的行政事业性收费收入安排</t>
    <phoneticPr fontId="2" type="noConversion"/>
  </si>
  <si>
    <t>专项收入安排</t>
  </si>
  <si>
    <t>上年财政应返还额度结转</t>
  </si>
  <si>
    <t>上年资金结余结转</t>
  </si>
  <si>
    <t>经营支出</t>
    <phoneticPr fontId="2" type="noConversion"/>
  </si>
  <si>
    <t>成本费用</t>
    <phoneticPr fontId="2" type="noConversion"/>
  </si>
  <si>
    <t>专项上解</t>
    <phoneticPr fontId="2" type="noConversion"/>
  </si>
  <si>
    <t>备用金</t>
    <phoneticPr fontId="2" type="noConversion"/>
  </si>
  <si>
    <t>物业管理费</t>
  </si>
  <si>
    <t>维修(护)费</t>
  </si>
  <si>
    <t>人员支出</t>
  </si>
  <si>
    <t>日常公用支出</t>
  </si>
  <si>
    <t>对个人和家庭的补助支出</t>
  </si>
  <si>
    <t>专项支出</t>
  </si>
  <si>
    <t>专项上解（政府调控资金）</t>
    <phoneticPr fontId="2" type="noConversion"/>
  </si>
  <si>
    <t>其中：</t>
  </si>
  <si>
    <t>退休费</t>
  </si>
  <si>
    <t>206</t>
  </si>
  <si>
    <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机构运行</t>
    </r>
    <phoneticPr fontId="2" type="noConversion"/>
  </si>
  <si>
    <t>216101</t>
  </si>
  <si>
    <t>216101</t>
    <phoneticPr fontId="2" type="noConversion"/>
  </si>
  <si>
    <t>02</t>
    <phoneticPr fontId="2" type="noConversion"/>
  </si>
  <si>
    <t>99</t>
    <phoneticPr fontId="2" type="noConversion"/>
  </si>
  <si>
    <t>01</t>
    <phoneticPr fontId="2" type="noConversion"/>
  </si>
  <si>
    <t xml:space="preserve">    事业单位养老保险</t>
    <phoneticPr fontId="2" type="noConversion"/>
  </si>
  <si>
    <t>213</t>
  </si>
  <si>
    <t>213</t>
    <phoneticPr fontId="2" type="noConversion"/>
  </si>
  <si>
    <t>06</t>
    <phoneticPr fontId="2" type="noConversion"/>
  </si>
  <si>
    <t xml:space="preserve">    科技转化与推广服务</t>
    <phoneticPr fontId="2" type="noConversion"/>
  </si>
  <si>
    <t xml:space="preserve">    其他农业支出</t>
    <phoneticPr fontId="2" type="noConversion"/>
  </si>
  <si>
    <t xml:space="preserve">    其他农林水支出</t>
    <phoneticPr fontId="2" type="noConversion"/>
  </si>
  <si>
    <t xml:space="preserve">    社会公益研究</t>
    <phoneticPr fontId="2" type="noConversion"/>
  </si>
  <si>
    <t>04</t>
    <phoneticPr fontId="2" type="noConversion"/>
  </si>
  <si>
    <t xml:space="preserve">    应用技术研究与开发</t>
    <phoneticPr fontId="2" type="noConversion"/>
  </si>
  <si>
    <t xml:space="preserve">    科技奖励</t>
    <phoneticPr fontId="2" type="noConversion"/>
  </si>
  <si>
    <t xml:space="preserve">    其他科学技术支出</t>
    <phoneticPr fontId="2" type="noConversion"/>
  </si>
  <si>
    <t xml:space="preserve">  216101</t>
  </si>
  <si>
    <t xml:space="preserve">    机构运行</t>
    <phoneticPr fontId="2" type="noConversion"/>
  </si>
  <si>
    <t>科学技术支出</t>
  </si>
  <si>
    <t xml:space="preserve">  应用研究</t>
  </si>
  <si>
    <t xml:space="preserve">    事业单位医疗</t>
    <phoneticPr fontId="2" type="noConversion"/>
  </si>
  <si>
    <t>农林水支出</t>
  </si>
  <si>
    <t xml:space="preserve">  农业</t>
  </si>
  <si>
    <t xml:space="preserve">    其他农业支出</t>
    <phoneticPr fontId="2" type="noConversion"/>
  </si>
  <si>
    <t xml:space="preserve">    住房公积金</t>
    <phoneticPr fontId="2" type="noConversion"/>
  </si>
  <si>
    <t>合计</t>
    <phoneticPr fontId="2" type="noConversion"/>
  </si>
  <si>
    <t xml:space="preserve">    住房公积金</t>
    <phoneticPr fontId="2" type="noConversion"/>
  </si>
  <si>
    <t>03</t>
    <phoneticPr fontId="2" type="noConversion"/>
  </si>
  <si>
    <t>05</t>
    <phoneticPr fontId="2" type="noConversion"/>
  </si>
  <si>
    <t>01</t>
    <phoneticPr fontId="2" type="noConversion"/>
  </si>
  <si>
    <t>02</t>
    <phoneticPr fontId="2" type="noConversion"/>
  </si>
  <si>
    <t>04</t>
    <phoneticPr fontId="2" type="noConversion"/>
  </si>
  <si>
    <t xml:space="preserve">  应用技术研究所与开发</t>
    <phoneticPr fontId="2" type="noConversion"/>
  </si>
  <si>
    <t xml:space="preserve">  其他科学技术支出</t>
    <phoneticPr fontId="2" type="noConversion"/>
  </si>
  <si>
    <t>99</t>
    <phoneticPr fontId="2" type="noConversion"/>
  </si>
  <si>
    <t xml:space="preserve">  其他农林水支出</t>
    <phoneticPr fontId="2" type="noConversion"/>
  </si>
  <si>
    <t>应用技术研究与开发</t>
    <phoneticPr fontId="2" type="noConversion"/>
  </si>
  <si>
    <t>社会公益研究</t>
    <phoneticPr fontId="2" type="noConversion"/>
  </si>
  <si>
    <t>机构运行</t>
    <phoneticPr fontId="2" type="noConversion"/>
  </si>
  <si>
    <t>其他科学技术支出</t>
    <phoneticPr fontId="2" type="noConversion"/>
  </si>
  <si>
    <t>其他农业支出</t>
    <phoneticPr fontId="2" type="noConversion"/>
  </si>
  <si>
    <t>其他农业水支出</t>
    <phoneticPr fontId="2" type="noConversion"/>
  </si>
  <si>
    <t xml:space="preserve">  农作物种质资源鉴定及新品种选育</t>
    <phoneticPr fontId="2" type="noConversion"/>
  </si>
  <si>
    <t xml:space="preserve">  公务接待费</t>
    <phoneticPr fontId="2" type="noConversion"/>
  </si>
  <si>
    <t xml:space="preserve">  一般公务用车</t>
    <phoneticPr fontId="2" type="noConversion"/>
  </si>
  <si>
    <t xml:space="preserve">  国家主要农作物区域试验站、脱毒马铃薯繁育中心、麻类作物品种改  </t>
    <phoneticPr fontId="2" type="noConversion"/>
  </si>
  <si>
    <t xml:space="preserve">  农业综合开发事业费（上年结转）</t>
    <phoneticPr fontId="2" type="noConversion"/>
  </si>
  <si>
    <t xml:space="preserve">  农产品储存保鲜及加工技术研究</t>
    <phoneticPr fontId="2" type="noConversion"/>
  </si>
  <si>
    <t xml:space="preserve">  秦巴地区道地中药材种质资源圃建设及综合利用</t>
    <phoneticPr fontId="2" type="noConversion"/>
  </si>
  <si>
    <t xml:space="preserve">  驻村干部工作经费（精准扶贫）</t>
    <phoneticPr fontId="2" type="noConversion"/>
  </si>
  <si>
    <t xml:space="preserve">  增加三个研究所启动资金专项</t>
    <phoneticPr fontId="2" type="noConversion"/>
  </si>
  <si>
    <t xml:space="preserve">  现代农业产业技术体系建设四川创新团队建设（上年结转）</t>
    <phoneticPr fontId="2" type="noConversion"/>
  </si>
  <si>
    <t xml:space="preserve">  现代农业产业技术体系建设专项资金（上年结转）</t>
    <phoneticPr fontId="2" type="noConversion"/>
  </si>
  <si>
    <t xml:space="preserve">  应用技术研究与开发-达州市科技计划后补助项目（上年结转）</t>
    <phoneticPr fontId="2" type="noConversion"/>
  </si>
  <si>
    <t xml:space="preserve">  科技奖励-创建院士专家工作站奖补资金（上年结转）</t>
    <phoneticPr fontId="2" type="noConversion"/>
  </si>
  <si>
    <t xml:space="preserve">  其他科学技术支出-2015年专利补助资金（马铃薯）（上年结转）</t>
    <phoneticPr fontId="2" type="noConversion"/>
  </si>
  <si>
    <t xml:space="preserve">  其他科学技术支出-三区人才支出科技人员专项预算（上年结转）</t>
    <phoneticPr fontId="2" type="noConversion"/>
  </si>
  <si>
    <t xml:space="preserve">  科技转化与推广服务-农业科技成果转化项目（上年结转）</t>
    <phoneticPr fontId="2" type="noConversion"/>
  </si>
  <si>
    <t xml:space="preserve">  其他农业支出-2015年农作物新品种试验示范（上年结转）</t>
    <phoneticPr fontId="2" type="noConversion"/>
  </si>
  <si>
    <t xml:space="preserve">  其他农业支出-2015年专利补助资金（上年结转）</t>
    <phoneticPr fontId="2" type="noConversion"/>
  </si>
  <si>
    <t xml:space="preserve">  其他农业支出-马铃薯新品种达薯一号脱毒种薯试验示范（上年结转）</t>
    <phoneticPr fontId="2" type="noConversion"/>
  </si>
  <si>
    <t xml:space="preserve">  其他农林水支出-农业项目专家评审工作经费（上年结转）</t>
    <phoneticPr fontId="2" type="noConversion"/>
  </si>
  <si>
    <t>达州市农业科学研究所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</si>
</sst>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##0.00"/>
  </numFmts>
  <fonts count="21"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Times New Roman"/>
      <family val="1"/>
    </font>
    <font>
      <sz val="12"/>
      <name val="宋体"/>
      <charset val="13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1"/>
      <color indexed="8"/>
      <name val="宋体"/>
      <charset val="13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0" fontId="19" fillId="2" borderId="0" applyNumberFormat="0" applyBorder="0" applyAlignment="0" applyProtection="0">
      <alignment vertical="center"/>
    </xf>
  </cellStyleXfs>
  <cellXfs count="163">
    <xf numFmtId="1" fontId="0" fillId="0" borderId="0" xfId="0" applyNumberFormat="1" applyFill="1"/>
    <xf numFmtId="0" fontId="1" fillId="3" borderId="0" xfId="0" applyNumberFormat="1" applyFont="1" applyFill="1"/>
    <xf numFmtId="1" fontId="8" fillId="0" borderId="0" xfId="0" applyNumberFormat="1" applyFont="1" applyFill="1"/>
    <xf numFmtId="0" fontId="4" fillId="3" borderId="0" xfId="0" applyNumberFormat="1" applyFont="1" applyFill="1"/>
    <xf numFmtId="1" fontId="8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1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left" vertical="center" wrapText="1"/>
    </xf>
    <xf numFmtId="0" fontId="1" fillId="3" borderId="0" xfId="0" applyNumberFormat="1" applyFont="1" applyFill="1" applyBorder="1"/>
    <xf numFmtId="0" fontId="4" fillId="3" borderId="0" xfId="0" applyNumberFormat="1" applyFont="1" applyFill="1" applyBorder="1"/>
    <xf numFmtId="0" fontId="3" fillId="0" borderId="0" xfId="0" applyNumberFormat="1" applyFont="1" applyFill="1" applyBorder="1"/>
    <xf numFmtId="0" fontId="6" fillId="0" borderId="0" xfId="0" applyNumberFormat="1" applyFont="1" applyFill="1" applyBorder="1"/>
    <xf numFmtId="1" fontId="11" fillId="0" borderId="0" xfId="0" applyNumberFormat="1" applyFont="1" applyFill="1" applyBorder="1"/>
    <xf numFmtId="0" fontId="12" fillId="0" borderId="0" xfId="0" applyNumberFormat="1" applyFont="1" applyFill="1" applyBorder="1"/>
    <xf numFmtId="1" fontId="3" fillId="0" borderId="0" xfId="0" applyNumberFormat="1" applyFont="1" applyFill="1" applyBorder="1"/>
    <xf numFmtId="0" fontId="7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10" fillId="3" borderId="0" xfId="0" applyNumberFormat="1" applyFont="1" applyFill="1" applyBorder="1"/>
    <xf numFmtId="0" fontId="3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 vertic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 vertical="center"/>
    </xf>
    <xf numFmtId="0" fontId="2" fillId="3" borderId="0" xfId="0" applyNumberFormat="1" applyFont="1" applyFill="1" applyAlignment="1"/>
    <xf numFmtId="0" fontId="15" fillId="3" borderId="0" xfId="0" applyNumberFormat="1" applyFont="1" applyFill="1"/>
    <xf numFmtId="0" fontId="15" fillId="3" borderId="0" xfId="0" applyNumberFormat="1" applyFont="1" applyFill="1" applyAlignment="1">
      <alignment horizontal="right" vertical="center"/>
    </xf>
    <xf numFmtId="0" fontId="15" fillId="3" borderId="0" xfId="0" applyNumberFormat="1" applyFont="1" applyFill="1" applyAlignment="1"/>
    <xf numFmtId="1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/>
    <xf numFmtId="0" fontId="2" fillId="3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Continuous" vertical="center"/>
    </xf>
    <xf numFmtId="0" fontId="2" fillId="3" borderId="0" xfId="0" applyNumberFormat="1" applyFont="1" applyFill="1" applyAlignment="1" applyProtection="1">
      <alignment vertical="center" wrapText="1"/>
    </xf>
    <xf numFmtId="0" fontId="6" fillId="0" borderId="0" xfId="0" applyNumberFormat="1" applyFont="1" applyFill="1"/>
    <xf numFmtId="0" fontId="15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/>
    <xf numFmtId="0" fontId="2" fillId="3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15" fillId="0" borderId="3" xfId="0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>
      <alignment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" fontId="8" fillId="0" borderId="0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15" fillId="0" borderId="7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3" borderId="0" xfId="0" applyNumberFormat="1" applyFont="1" applyFill="1" applyBorder="1" applyAlignment="1">
      <alignment horizontal="right" vertical="center" wrapText="1"/>
    </xf>
    <xf numFmtId="0" fontId="0" fillId="3" borderId="0" xfId="0" applyNumberFormat="1" applyFont="1" applyFill="1" applyBorder="1"/>
    <xf numFmtId="1" fontId="2" fillId="0" borderId="10" xfId="0" applyNumberFormat="1" applyFont="1" applyFill="1" applyBorder="1" applyAlignment="1">
      <alignment horizontal="centerContinuous" vertical="center"/>
    </xf>
    <xf numFmtId="0" fontId="2" fillId="0" borderId="10" xfId="0" applyNumberFormat="1" applyFont="1" applyFill="1" applyBorder="1" applyAlignment="1">
      <alignment horizontal="centerContinuous" vertical="center"/>
    </xf>
    <xf numFmtId="1" fontId="2" fillId="0" borderId="3" xfId="0" applyNumberFormat="1" applyFont="1" applyFill="1" applyBorder="1" applyAlignment="1">
      <alignment horizontal="centerContinuous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Continuous" vertical="center"/>
    </xf>
    <xf numFmtId="0" fontId="15" fillId="0" borderId="3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15" fillId="0" borderId="10" xfId="0" applyNumberFormat="1" applyFont="1" applyFill="1" applyBorder="1" applyAlignment="1">
      <alignment horizontal="centerContinuous" vertical="center"/>
    </xf>
    <xf numFmtId="0" fontId="15" fillId="0" borderId="11" xfId="0" applyNumberFormat="1" applyFont="1" applyFill="1" applyBorder="1" applyAlignment="1">
      <alignment horizontal="centerContinuous" vertical="center"/>
    </xf>
    <xf numFmtId="0" fontId="15" fillId="0" borderId="4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5" fillId="0" borderId="9" xfId="0" applyNumberFormat="1" applyFont="1" applyFill="1" applyBorder="1" applyAlignment="1">
      <alignment horizontal="centerContinuous" vertical="center"/>
    </xf>
    <xf numFmtId="0" fontId="2" fillId="0" borderId="11" xfId="0" applyNumberFormat="1" applyFont="1" applyFill="1" applyBorder="1" applyAlignment="1">
      <alignment horizontal="centerContinuous" vertical="center"/>
    </xf>
    <xf numFmtId="1" fontId="2" fillId="0" borderId="4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Continuous" vertical="center"/>
    </xf>
    <xf numFmtId="1" fontId="2" fillId="0" borderId="12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Alignment="1" applyProtection="1">
      <alignment horizontal="centerContinuous"/>
    </xf>
    <xf numFmtId="176" fontId="15" fillId="0" borderId="3" xfId="0" applyNumberFormat="1" applyFont="1" applyFill="1" applyBorder="1" applyAlignment="1" applyProtection="1">
      <alignment vertical="center" wrapText="1"/>
    </xf>
    <xf numFmtId="1" fontId="20" fillId="0" borderId="0" xfId="0" applyNumberFormat="1" applyFont="1" applyFill="1"/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15" fillId="0" borderId="4" xfId="0" applyNumberFormat="1" applyFont="1" applyFill="1" applyBorder="1" applyAlignment="1" applyProtection="1">
      <alignment vertical="center" wrapText="1"/>
    </xf>
    <xf numFmtId="49" fontId="15" fillId="0" borderId="12" xfId="0" applyNumberFormat="1" applyFont="1" applyFill="1" applyBorder="1" applyAlignment="1" applyProtection="1">
      <alignment vertical="center" wrapText="1"/>
    </xf>
    <xf numFmtId="176" fontId="15" fillId="0" borderId="12" xfId="0" applyNumberFormat="1" applyFont="1" applyFill="1" applyBorder="1" applyAlignment="1" applyProtection="1">
      <alignment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1" fontId="0" fillId="0" borderId="3" xfId="0" applyBorder="1"/>
    <xf numFmtId="1" fontId="0" fillId="0" borderId="3" xfId="0" applyBorder="1" applyAlignment="1">
      <alignment vertical="center" wrapText="1"/>
    </xf>
    <xf numFmtId="1" fontId="0" fillId="0" borderId="3" xfId="0" applyNumberFormat="1" applyFill="1" applyBorder="1"/>
    <xf numFmtId="1" fontId="0" fillId="0" borderId="0" xfId="0" applyNumberFormat="1" applyFill="1" applyAlignment="1">
      <alignment horizontal="centerContinuous"/>
    </xf>
    <xf numFmtId="0" fontId="4" fillId="0" borderId="3" xfId="0" applyNumberFormat="1" applyFont="1" applyFill="1" applyBorder="1" applyAlignment="1">
      <alignment vertical="center"/>
    </xf>
    <xf numFmtId="0" fontId="4" fillId="3" borderId="3" xfId="0" applyNumberFormat="1" applyFont="1" applyFill="1" applyBorder="1"/>
    <xf numFmtId="1" fontId="0" fillId="0" borderId="3" xfId="0" applyBorder="1" applyAlignment="1">
      <alignment horizontal="center" vertical="center"/>
    </xf>
    <xf numFmtId="2" fontId="6" fillId="0" borderId="3" xfId="1" applyNumberFormat="1" applyFont="1" applyFill="1" applyBorder="1" applyAlignment="1"/>
    <xf numFmtId="2" fontId="6" fillId="0" borderId="3" xfId="1" applyNumberFormat="1" applyFont="1" applyFill="1" applyBorder="1" applyAlignment="1">
      <alignment horizontal="right" vertical="center" wrapText="1"/>
    </xf>
    <xf numFmtId="0" fontId="0" fillId="0" borderId="3" xfId="0" applyNumberFormat="1" applyBorder="1" applyAlignment="1">
      <alignment vertical="center"/>
    </xf>
    <xf numFmtId="1" fontId="0" fillId="0" borderId="3" xfId="0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/>
    </xf>
    <xf numFmtId="1" fontId="0" fillId="0" borderId="1" xfId="0" applyBorder="1" applyAlignment="1">
      <alignment horizontal="center" vertical="center"/>
    </xf>
    <xf numFmtId="1" fontId="0" fillId="0" borderId="11" xfId="0" applyBorder="1" applyAlignment="1">
      <alignment horizontal="center" vertical="center"/>
    </xf>
    <xf numFmtId="1" fontId="0" fillId="0" borderId="10" xfId="0" applyBorder="1" applyAlignment="1">
      <alignment horizontal="center" vertical="center"/>
    </xf>
    <xf numFmtId="1" fontId="0" fillId="0" borderId="4" xfId="0" applyBorder="1" applyAlignment="1">
      <alignment horizontal="center" vertical="center"/>
    </xf>
    <xf numFmtId="1" fontId="0" fillId="0" borderId="5" xfId="0" applyBorder="1" applyAlignment="1">
      <alignment horizontal="center" vertical="center"/>
    </xf>
    <xf numFmtId="1" fontId="0" fillId="0" borderId="14" xfId="0" applyBorder="1" applyAlignment="1">
      <alignment horizontal="center" vertical="center"/>
    </xf>
    <xf numFmtId="1" fontId="0" fillId="0" borderId="3" xfId="0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1" fontId="0" fillId="0" borderId="1" xfId="0" applyBorder="1" applyAlignment="1">
      <alignment horizontal="center" vertical="center" wrapText="1"/>
    </xf>
    <xf numFmtId="1" fontId="0" fillId="0" borderId="11" xfId="0" applyBorder="1" applyAlignment="1">
      <alignment horizontal="center" vertical="center" wrapText="1"/>
    </xf>
    <xf numFmtId="1" fontId="0" fillId="0" borderId="10" xfId="0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"/>
  <sheetViews>
    <sheetView showGridLines="0" showZeros="0" workbookViewId="0">
      <selection activeCell="A28" sqref="A28"/>
    </sheetView>
  </sheetViews>
  <sheetFormatPr defaultColWidth="8.6640625" defaultRowHeight="20.100000000000001" customHeight="1"/>
  <cols>
    <col min="1" max="1" width="49.33203125" style="5" customWidth="1"/>
    <col min="2" max="2" width="31" style="5" customWidth="1"/>
    <col min="3" max="3" width="52.1640625" style="5" customWidth="1"/>
    <col min="4" max="4" width="31.33203125" style="5" customWidth="1"/>
    <col min="5" max="16384" width="8.6640625" style="5"/>
  </cols>
  <sheetData>
    <row r="1" spans="1:4" ht="20.100000000000001" customHeight="1">
      <c r="A1" s="8"/>
      <c r="B1" s="8"/>
      <c r="C1" s="8"/>
      <c r="D1" s="32" t="s">
        <v>57</v>
      </c>
    </row>
    <row r="2" spans="1:4" ht="20.100000000000001" customHeight="1">
      <c r="A2" s="92" t="s">
        <v>14</v>
      </c>
      <c r="B2" s="92"/>
      <c r="C2" s="92"/>
      <c r="D2" s="92"/>
    </row>
    <row r="3" spans="1:4" ht="20.100000000000001" customHeight="1">
      <c r="A3" s="81"/>
      <c r="B3" s="81"/>
      <c r="C3" s="30"/>
      <c r="D3" s="31" t="s">
        <v>65</v>
      </c>
    </row>
    <row r="4" spans="1:4" ht="23.25" customHeight="1">
      <c r="A4" s="93" t="s">
        <v>115</v>
      </c>
      <c r="B4" s="93"/>
      <c r="C4" s="93" t="s">
        <v>5</v>
      </c>
      <c r="D4" s="93"/>
    </row>
    <row r="5" spans="1:4" ht="23.25" customHeight="1">
      <c r="A5" s="66" t="s">
        <v>39</v>
      </c>
      <c r="B5" s="91" t="s">
        <v>85</v>
      </c>
      <c r="C5" s="66" t="s">
        <v>39</v>
      </c>
      <c r="D5" s="69" t="s">
        <v>85</v>
      </c>
    </row>
    <row r="6" spans="1:4" ht="20.100000000000001" customHeight="1">
      <c r="A6" s="128" t="s">
        <v>32</v>
      </c>
      <c r="B6" s="135">
        <v>966.9</v>
      </c>
      <c r="C6" s="128" t="s">
        <v>100</v>
      </c>
      <c r="D6" s="135">
        <v>728.5</v>
      </c>
    </row>
    <row r="7" spans="1:4" ht="20.100000000000001" customHeight="1">
      <c r="A7" s="128" t="s">
        <v>119</v>
      </c>
      <c r="B7" s="135"/>
      <c r="C7" s="128" t="s">
        <v>3</v>
      </c>
      <c r="D7" s="135">
        <v>77.099999999999994</v>
      </c>
    </row>
    <row r="8" spans="1:4" ht="20.100000000000001" customHeight="1">
      <c r="A8" s="128" t="s">
        <v>120</v>
      </c>
      <c r="B8" s="135"/>
      <c r="C8" s="128" t="s">
        <v>59</v>
      </c>
      <c r="D8" s="135">
        <v>90.96</v>
      </c>
    </row>
    <row r="9" spans="1:4" ht="20.100000000000001" customHeight="1">
      <c r="A9" s="128" t="s">
        <v>121</v>
      </c>
      <c r="B9" s="135"/>
      <c r="C9" s="128" t="s">
        <v>122</v>
      </c>
      <c r="D9" s="135">
        <v>239.5</v>
      </c>
    </row>
    <row r="10" spans="1:4" ht="20.100000000000001" customHeight="1">
      <c r="A10" s="128" t="s">
        <v>123</v>
      </c>
      <c r="B10" s="135"/>
      <c r="C10" s="128" t="s">
        <v>25</v>
      </c>
      <c r="D10" s="135"/>
    </row>
    <row r="11" spans="1:4" ht="20.100000000000001" customHeight="1">
      <c r="A11" s="128" t="s">
        <v>50</v>
      </c>
      <c r="B11" s="135"/>
      <c r="C11" s="128" t="s">
        <v>47</v>
      </c>
      <c r="D11" s="135"/>
    </row>
    <row r="12" spans="1:4" ht="20.100000000000001" customHeight="1">
      <c r="A12" s="128" t="s">
        <v>75</v>
      </c>
      <c r="B12" s="135"/>
      <c r="C12" s="128" t="s">
        <v>80</v>
      </c>
      <c r="D12" s="135"/>
    </row>
    <row r="13" spans="1:4" ht="20.100000000000001" customHeight="1">
      <c r="A13" s="128" t="s">
        <v>124</v>
      </c>
      <c r="B13" s="135"/>
      <c r="C13" s="128" t="s">
        <v>125</v>
      </c>
      <c r="D13" s="135"/>
    </row>
    <row r="14" spans="1:4" ht="20.100000000000001" customHeight="1">
      <c r="A14" s="128"/>
      <c r="B14" s="135"/>
      <c r="C14" s="128" t="s">
        <v>126</v>
      </c>
      <c r="D14" s="135"/>
    </row>
    <row r="15" spans="1:4" ht="20.100000000000001" customHeight="1">
      <c r="A15" s="128"/>
      <c r="B15" s="135"/>
      <c r="C15" s="128" t="s">
        <v>127</v>
      </c>
      <c r="D15" s="135"/>
    </row>
    <row r="16" spans="1:4" ht="20.100000000000001" customHeight="1">
      <c r="A16" s="128"/>
      <c r="B16" s="135"/>
      <c r="C16" s="128" t="s">
        <v>128</v>
      </c>
      <c r="D16" s="135"/>
    </row>
    <row r="17" spans="1:31" ht="20.100000000000001" customHeight="1">
      <c r="A17" s="128"/>
      <c r="B17" s="135"/>
      <c r="C17" s="128"/>
      <c r="D17" s="135"/>
      <c r="G17" s="112" t="s">
        <v>2</v>
      </c>
    </row>
    <row r="18" spans="1:31" ht="20.100000000000001" customHeight="1">
      <c r="A18" s="128" t="s">
        <v>84</v>
      </c>
      <c r="B18" s="135">
        <v>966.9</v>
      </c>
      <c r="C18" s="128" t="s">
        <v>53</v>
      </c>
      <c r="D18" s="135">
        <v>1136.06</v>
      </c>
    </row>
    <row r="19" spans="1:31" ht="20.100000000000001" customHeight="1">
      <c r="A19" s="128" t="s">
        <v>129</v>
      </c>
      <c r="B19" s="135"/>
      <c r="C19" s="128" t="s">
        <v>130</v>
      </c>
      <c r="D19" s="135"/>
    </row>
    <row r="20" spans="1:31" ht="20.100000000000001" customHeight="1">
      <c r="A20" s="128" t="s">
        <v>131</v>
      </c>
      <c r="B20" s="135">
        <v>169.16</v>
      </c>
      <c r="C20" s="128" t="s">
        <v>116</v>
      </c>
      <c r="D20" s="135"/>
    </row>
    <row r="21" spans="1:31" ht="20.100000000000001" customHeight="1">
      <c r="A21" s="128" t="s">
        <v>70</v>
      </c>
      <c r="B21" s="135"/>
      <c r="C21" s="128" t="s">
        <v>132</v>
      </c>
      <c r="D21" s="135"/>
    </row>
    <row r="22" spans="1:31" ht="20.100000000000001" customHeight="1">
      <c r="A22" s="128"/>
      <c r="B22" s="135"/>
      <c r="C22" s="128" t="s">
        <v>70</v>
      </c>
      <c r="D22" s="128"/>
    </row>
    <row r="23" spans="1:31" ht="20.100000000000001" customHeight="1">
      <c r="A23" s="66" t="s">
        <v>96</v>
      </c>
      <c r="B23" s="136">
        <v>1136.06</v>
      </c>
      <c r="C23" s="66" t="s">
        <v>64</v>
      </c>
      <c r="D23" s="70">
        <f>SUM(D17,D18,D20)</f>
        <v>1136.06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20.100000000000001" customHeight="1">
      <c r="A24" s="9"/>
      <c r="B24" s="10"/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20.100000000000001" customHeight="1">
      <c r="A25" s="9"/>
      <c r="B25" s="10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20.100000000000001" customHeight="1">
      <c r="A26" s="9"/>
      <c r="B26" s="10"/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20.100000000000001" customHeight="1">
      <c r="A27" s="9"/>
      <c r="B27" s="10"/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20.100000000000001" customHeight="1">
      <c r="A28" s="12"/>
      <c r="B28" s="12"/>
      <c r="C28" s="12"/>
      <c r="D28" s="1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20.100000000000001" customHeight="1">
      <c r="A29" s="13"/>
      <c r="B29" s="13"/>
      <c r="C29" s="13"/>
      <c r="D29" s="13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20.100000000000001" customHeight="1">
      <c r="A30" s="14"/>
      <c r="B30" s="14"/>
      <c r="C30" s="14"/>
      <c r="D30" s="1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20.100000000000001" customHeight="1">
      <c r="A31" s="14"/>
      <c r="B31" s="14"/>
      <c r="C31" s="14"/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</sheetData>
  <phoneticPr fontId="2" type="noConversion"/>
  <printOptions horizontalCentered="1" verticalCentered="1"/>
  <pageMargins left="0.59055118110236215" right="0.59055118110236215" top="0.59055118110236215" bottom="0.59055118110236215" header="0.59055118110236215" footer="0.39370078740157477"/>
  <pageSetup paperSize="9" scale="90" orientation="landscape" horizontalDpi="4294967292" verticalDpi="180" r:id="rId1"/>
  <headerFooter alignWithMargins="0">
    <oddFooter>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showGridLines="0" showZeros="0" topLeftCell="A4" workbookViewId="0">
      <selection activeCell="E31" sqref="E31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0.1640625" customWidth="1"/>
    <col min="7" max="8" width="12.1640625" customWidth="1"/>
    <col min="9" max="9" width="13" customWidth="1"/>
    <col min="10" max="11" width="12.1640625" customWidth="1"/>
    <col min="12" max="12" width="11.6640625" customWidth="1"/>
    <col min="13" max="22" width="0.1640625" hidden="1" customWidth="1"/>
  </cols>
  <sheetData>
    <row r="1" spans="1:22" ht="20.100000000000001" customHeight="1">
      <c r="A1" s="4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  <c r="U1" s="64" t="s">
        <v>103</v>
      </c>
    </row>
    <row r="2" spans="1:22" ht="20.100000000000001" customHeight="1">
      <c r="A2" s="71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31"/>
      <c r="R2" s="131"/>
      <c r="S2" s="131"/>
      <c r="T2" s="131"/>
      <c r="U2" s="58"/>
      <c r="V2" s="131"/>
    </row>
    <row r="3" spans="1:22" ht="20.100000000000001" customHeight="1">
      <c r="A3" s="73"/>
      <c r="B3" s="73"/>
      <c r="C3" s="73"/>
      <c r="D3" s="73"/>
      <c r="E3" s="73"/>
      <c r="F3" s="35"/>
      <c r="G3" s="35"/>
      <c r="H3" s="35"/>
      <c r="I3" s="35"/>
      <c r="J3" s="35"/>
      <c r="K3" s="35"/>
      <c r="L3" s="35"/>
      <c r="M3" s="35"/>
      <c r="N3" s="35"/>
      <c r="O3" s="35"/>
      <c r="P3" s="3"/>
      <c r="U3" s="31" t="s">
        <v>65</v>
      </c>
    </row>
    <row r="4" spans="1:22" ht="20.100000000000001" customHeight="1">
      <c r="A4" s="89" t="s">
        <v>31</v>
      </c>
      <c r="B4" s="89"/>
      <c r="C4" s="89"/>
      <c r="D4" s="103"/>
      <c r="E4" s="106"/>
      <c r="F4" s="138" t="s">
        <v>27</v>
      </c>
      <c r="G4" s="138" t="s">
        <v>17</v>
      </c>
      <c r="H4" s="138"/>
      <c r="I4" s="138"/>
      <c r="J4" s="138"/>
      <c r="K4" s="138" t="s">
        <v>0</v>
      </c>
      <c r="L4" s="138"/>
      <c r="M4" s="138"/>
      <c r="N4" s="138"/>
      <c r="O4" s="138"/>
      <c r="P4" s="138" t="s">
        <v>133</v>
      </c>
      <c r="Q4" s="138" t="s">
        <v>110</v>
      </c>
      <c r="R4" s="138" t="s">
        <v>61</v>
      </c>
      <c r="S4" s="138" t="s">
        <v>11</v>
      </c>
      <c r="T4" s="138" t="s">
        <v>30</v>
      </c>
      <c r="U4" s="138" t="s">
        <v>79</v>
      </c>
      <c r="V4" s="138" t="s">
        <v>93</v>
      </c>
    </row>
    <row r="5" spans="1:22" ht="20.100000000000001" customHeight="1">
      <c r="A5" s="94" t="s">
        <v>117</v>
      </c>
      <c r="B5" s="94"/>
      <c r="C5" s="109"/>
      <c r="D5" s="139" t="s">
        <v>54</v>
      </c>
      <c r="E5" s="139" t="s">
        <v>21</v>
      </c>
      <c r="F5" s="138"/>
      <c r="G5" s="138" t="s">
        <v>71</v>
      </c>
      <c r="H5" s="138" t="s">
        <v>134</v>
      </c>
      <c r="I5" s="138"/>
      <c r="J5" s="138"/>
      <c r="K5" s="138" t="s">
        <v>71</v>
      </c>
      <c r="L5" s="138" t="s">
        <v>135</v>
      </c>
      <c r="M5" s="138" t="s">
        <v>136</v>
      </c>
      <c r="N5" s="138" t="s">
        <v>112</v>
      </c>
      <c r="O5" s="138" t="s">
        <v>137</v>
      </c>
      <c r="P5" s="138"/>
      <c r="Q5" s="138"/>
      <c r="R5" s="138"/>
      <c r="S5" s="138"/>
      <c r="T5" s="138"/>
      <c r="U5" s="138"/>
      <c r="V5" s="138"/>
    </row>
    <row r="6" spans="1:22" ht="35.25" customHeight="1">
      <c r="A6" s="51" t="s">
        <v>52</v>
      </c>
      <c r="B6" s="46" t="s">
        <v>89</v>
      </c>
      <c r="C6" s="105" t="s">
        <v>88</v>
      </c>
      <c r="D6" s="139"/>
      <c r="E6" s="139"/>
      <c r="F6" s="138"/>
      <c r="G6" s="138"/>
      <c r="H6" s="129" t="s">
        <v>71</v>
      </c>
      <c r="I6" s="129" t="s">
        <v>138</v>
      </c>
      <c r="J6" s="129" t="s">
        <v>139</v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  <row r="7" spans="1:22" ht="20.100000000000001" customHeight="1">
      <c r="A7" s="117"/>
      <c r="B7" s="117"/>
      <c r="C7" s="80"/>
      <c r="D7" s="119"/>
      <c r="E7" s="121" t="s">
        <v>27</v>
      </c>
      <c r="F7" s="115">
        <f>SUM(F8:F18)</f>
        <v>1136.0600000000002</v>
      </c>
      <c r="G7" s="115">
        <f t="shared" ref="G7:L7" si="0">SUM(G8:G18)</f>
        <v>169.16</v>
      </c>
      <c r="H7" s="115">
        <f t="shared" si="0"/>
        <v>169.16</v>
      </c>
      <c r="I7" s="115">
        <f t="shared" si="0"/>
        <v>169.16</v>
      </c>
      <c r="J7" s="115">
        <f t="shared" si="0"/>
        <v>0</v>
      </c>
      <c r="K7" s="115">
        <f t="shared" si="0"/>
        <v>966.90000000000009</v>
      </c>
      <c r="L7" s="115">
        <f t="shared" si="0"/>
        <v>966.90000000000009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30"/>
      <c r="S7" s="130"/>
      <c r="T7" s="130"/>
      <c r="U7" s="130"/>
      <c r="V7" s="130"/>
    </row>
    <row r="8" spans="1:22" ht="20.100000000000001" customHeight="1">
      <c r="A8" s="117" t="s">
        <v>153</v>
      </c>
      <c r="B8" s="117" t="s">
        <v>36</v>
      </c>
      <c r="C8" s="80" t="s">
        <v>98</v>
      </c>
      <c r="D8" s="119" t="s">
        <v>156</v>
      </c>
      <c r="E8" s="127" t="s">
        <v>154</v>
      </c>
      <c r="F8" s="115">
        <f t="shared" ref="F8:F18" si="1">G8+K8</f>
        <v>775.3900000000001</v>
      </c>
      <c r="G8" s="115">
        <v>30.19</v>
      </c>
      <c r="H8" s="115">
        <v>30.19</v>
      </c>
      <c r="I8" s="115">
        <v>30.19</v>
      </c>
      <c r="J8" s="115">
        <v>0</v>
      </c>
      <c r="K8" s="115">
        <v>745.2</v>
      </c>
      <c r="L8" s="115">
        <v>745.2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30"/>
      <c r="S8" s="130"/>
      <c r="T8" s="130"/>
      <c r="U8" s="130"/>
      <c r="V8" s="130"/>
    </row>
    <row r="9" spans="1:22" ht="20.100000000000001" customHeight="1">
      <c r="A9" s="117" t="s">
        <v>153</v>
      </c>
      <c r="B9" s="117" t="s">
        <v>36</v>
      </c>
      <c r="C9" s="80" t="s">
        <v>157</v>
      </c>
      <c r="D9" s="119" t="s">
        <v>156</v>
      </c>
      <c r="E9" s="127" t="s">
        <v>167</v>
      </c>
      <c r="F9" s="115">
        <f t="shared" si="1"/>
        <v>70</v>
      </c>
      <c r="G9" s="115">
        <v>70</v>
      </c>
      <c r="H9" s="115">
        <v>70</v>
      </c>
      <c r="I9" s="115">
        <v>70</v>
      </c>
      <c r="J9" s="115"/>
      <c r="K9" s="115"/>
      <c r="L9" s="115"/>
      <c r="M9" s="115"/>
      <c r="N9" s="115"/>
      <c r="O9" s="115"/>
      <c r="P9" s="115"/>
      <c r="Q9" s="115"/>
      <c r="R9" s="130"/>
      <c r="S9" s="130"/>
      <c r="T9" s="130"/>
      <c r="U9" s="130"/>
      <c r="V9" s="130"/>
    </row>
    <row r="10" spans="1:22" ht="20.100000000000001" customHeight="1">
      <c r="A10" s="117" t="s">
        <v>153</v>
      </c>
      <c r="B10" s="117" t="s">
        <v>168</v>
      </c>
      <c r="C10" s="80" t="s">
        <v>157</v>
      </c>
      <c r="D10" s="119" t="s">
        <v>156</v>
      </c>
      <c r="E10" s="127" t="s">
        <v>169</v>
      </c>
      <c r="F10" s="115">
        <f t="shared" si="1"/>
        <v>15</v>
      </c>
      <c r="G10" s="115">
        <v>15</v>
      </c>
      <c r="H10" s="115">
        <v>15</v>
      </c>
      <c r="I10" s="115">
        <v>15</v>
      </c>
      <c r="J10" s="115"/>
      <c r="K10" s="115"/>
      <c r="L10" s="115"/>
      <c r="M10" s="115"/>
      <c r="N10" s="115"/>
      <c r="O10" s="115"/>
      <c r="P10" s="115"/>
      <c r="Q10" s="115"/>
      <c r="R10" s="130"/>
      <c r="S10" s="130"/>
      <c r="T10" s="130"/>
      <c r="U10" s="130"/>
      <c r="V10" s="130"/>
    </row>
    <row r="11" spans="1:22" ht="20.100000000000001" customHeight="1">
      <c r="A11" s="117" t="s">
        <v>153</v>
      </c>
      <c r="B11" s="117" t="s">
        <v>158</v>
      </c>
      <c r="C11" s="80" t="s">
        <v>159</v>
      </c>
      <c r="D11" s="119" t="s">
        <v>156</v>
      </c>
      <c r="E11" s="127" t="s">
        <v>170</v>
      </c>
      <c r="F11" s="115">
        <f t="shared" si="1"/>
        <v>1.1200000000000001</v>
      </c>
      <c r="G11" s="115">
        <v>1.1200000000000001</v>
      </c>
      <c r="H11" s="115">
        <v>1.1200000000000001</v>
      </c>
      <c r="I11" s="115">
        <v>1.1200000000000001</v>
      </c>
      <c r="J11" s="115"/>
      <c r="K11" s="115"/>
      <c r="L11" s="115"/>
      <c r="M11" s="115"/>
      <c r="N11" s="115"/>
      <c r="O11" s="115"/>
      <c r="P11" s="115"/>
      <c r="Q11" s="115"/>
      <c r="R11" s="130"/>
      <c r="S11" s="130"/>
      <c r="T11" s="130"/>
      <c r="U11" s="130"/>
      <c r="V11" s="130"/>
    </row>
    <row r="12" spans="1:22" ht="20.100000000000001" customHeight="1">
      <c r="A12" s="117" t="s">
        <v>153</v>
      </c>
      <c r="B12" s="117" t="s">
        <v>158</v>
      </c>
      <c r="C12" s="80" t="s">
        <v>158</v>
      </c>
      <c r="D12" s="119" t="s">
        <v>156</v>
      </c>
      <c r="E12" s="127" t="s">
        <v>171</v>
      </c>
      <c r="F12" s="115">
        <f t="shared" si="1"/>
        <v>1.71</v>
      </c>
      <c r="G12" s="115">
        <v>1.71</v>
      </c>
      <c r="H12" s="115">
        <v>1.71</v>
      </c>
      <c r="I12" s="115">
        <v>1.71</v>
      </c>
      <c r="J12" s="115"/>
      <c r="K12" s="115"/>
      <c r="L12" s="115"/>
      <c r="M12" s="115"/>
      <c r="N12" s="115"/>
      <c r="O12" s="115"/>
      <c r="P12" s="115"/>
      <c r="Q12" s="115"/>
      <c r="R12" s="130"/>
      <c r="S12" s="130"/>
      <c r="T12" s="130"/>
      <c r="U12" s="130"/>
      <c r="V12" s="130"/>
    </row>
    <row r="13" spans="1:22" ht="20.100000000000001" customHeight="1">
      <c r="A13" s="117" t="s">
        <v>162</v>
      </c>
      <c r="B13" s="117" t="s">
        <v>159</v>
      </c>
      <c r="C13" s="80" t="s">
        <v>163</v>
      </c>
      <c r="D13" s="119" t="s">
        <v>156</v>
      </c>
      <c r="E13" s="127" t="s">
        <v>164</v>
      </c>
      <c r="F13" s="115">
        <f t="shared" si="1"/>
        <v>29.49</v>
      </c>
      <c r="G13" s="115">
        <v>29.49</v>
      </c>
      <c r="H13" s="115">
        <v>29.49</v>
      </c>
      <c r="I13" s="115">
        <v>29.49</v>
      </c>
      <c r="J13" s="115"/>
      <c r="K13" s="115"/>
      <c r="L13" s="115"/>
      <c r="M13" s="115"/>
      <c r="N13" s="115"/>
      <c r="O13" s="115"/>
      <c r="P13" s="115"/>
      <c r="Q13" s="115"/>
      <c r="R13" s="130"/>
      <c r="S13" s="130"/>
      <c r="T13" s="130"/>
      <c r="U13" s="130"/>
      <c r="V13" s="130"/>
    </row>
    <row r="14" spans="1:22" ht="20.100000000000001" customHeight="1">
      <c r="A14" s="117" t="s">
        <v>162</v>
      </c>
      <c r="B14" s="117" t="s">
        <v>159</v>
      </c>
      <c r="C14" s="80" t="s">
        <v>158</v>
      </c>
      <c r="D14" s="119" t="s">
        <v>156</v>
      </c>
      <c r="E14" s="127" t="s">
        <v>165</v>
      </c>
      <c r="F14" s="115">
        <f t="shared" si="1"/>
        <v>20.05</v>
      </c>
      <c r="G14" s="115">
        <v>20.05</v>
      </c>
      <c r="H14" s="115">
        <v>20.05</v>
      </c>
      <c r="I14" s="115">
        <v>20.05</v>
      </c>
      <c r="J14" s="115"/>
      <c r="K14" s="115"/>
      <c r="L14" s="115"/>
      <c r="M14" s="115"/>
      <c r="N14" s="115"/>
      <c r="O14" s="115"/>
      <c r="P14" s="115"/>
      <c r="Q14" s="115"/>
      <c r="R14" s="130"/>
      <c r="S14" s="130"/>
      <c r="T14" s="130"/>
      <c r="U14" s="130"/>
      <c r="V14" s="130"/>
    </row>
    <row r="15" spans="1:22" ht="20.100000000000001" customHeight="1">
      <c r="A15" s="117" t="s">
        <v>162</v>
      </c>
      <c r="B15" s="117" t="s">
        <v>158</v>
      </c>
      <c r="C15" s="80" t="s">
        <v>158</v>
      </c>
      <c r="D15" s="119" t="s">
        <v>156</v>
      </c>
      <c r="E15" s="127" t="s">
        <v>166</v>
      </c>
      <c r="F15" s="115">
        <f t="shared" si="1"/>
        <v>1.6</v>
      </c>
      <c r="G15" s="115">
        <v>1.6</v>
      </c>
      <c r="H15" s="115">
        <v>1.6</v>
      </c>
      <c r="I15" s="115">
        <v>1.6</v>
      </c>
      <c r="J15" s="115"/>
      <c r="K15" s="115"/>
      <c r="L15" s="115"/>
      <c r="M15" s="115"/>
      <c r="N15" s="115"/>
      <c r="O15" s="115"/>
      <c r="P15" s="115"/>
      <c r="Q15" s="115"/>
      <c r="R15" s="130"/>
      <c r="S15" s="130"/>
      <c r="T15" s="130"/>
      <c r="U15" s="130"/>
      <c r="V15" s="130"/>
    </row>
    <row r="16" spans="1:22" ht="20.100000000000001" customHeight="1">
      <c r="A16" s="117" t="s">
        <v>29</v>
      </c>
      <c r="B16" s="117" t="s">
        <v>158</v>
      </c>
      <c r="C16" s="80" t="s">
        <v>159</v>
      </c>
      <c r="D16" s="119" t="s">
        <v>156</v>
      </c>
      <c r="E16" s="127" t="s">
        <v>160</v>
      </c>
      <c r="F16" s="115">
        <f t="shared" si="1"/>
        <v>115.2</v>
      </c>
      <c r="G16" s="115"/>
      <c r="H16" s="115">
        <v>0</v>
      </c>
      <c r="I16" s="115">
        <v>0</v>
      </c>
      <c r="J16" s="115">
        <v>0</v>
      </c>
      <c r="K16" s="115">
        <v>115.2</v>
      </c>
      <c r="L16" s="115">
        <v>115.2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30"/>
      <c r="S16" s="130"/>
      <c r="T16" s="130"/>
      <c r="U16" s="130"/>
      <c r="V16" s="130"/>
    </row>
    <row r="17" spans="1:22" ht="20.100000000000001" customHeight="1">
      <c r="A17" s="117" t="s">
        <v>55</v>
      </c>
      <c r="B17" s="117" t="s">
        <v>95</v>
      </c>
      <c r="C17" s="80" t="s">
        <v>69</v>
      </c>
      <c r="D17" s="119" t="s">
        <v>156</v>
      </c>
      <c r="E17" s="127" t="s">
        <v>13</v>
      </c>
      <c r="F17" s="115">
        <f t="shared" si="1"/>
        <v>37.4</v>
      </c>
      <c r="G17" s="115"/>
      <c r="H17" s="115">
        <v>0</v>
      </c>
      <c r="I17" s="115">
        <v>0</v>
      </c>
      <c r="J17" s="115">
        <v>0</v>
      </c>
      <c r="K17" s="115">
        <v>37.4</v>
      </c>
      <c r="L17" s="115">
        <v>37.4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30"/>
      <c r="S17" s="130"/>
      <c r="T17" s="130"/>
      <c r="U17" s="130"/>
      <c r="V17" s="130"/>
    </row>
    <row r="18" spans="1:22" ht="20.100000000000001" customHeight="1">
      <c r="A18" s="117" t="s">
        <v>46</v>
      </c>
      <c r="B18" s="117" t="s">
        <v>69</v>
      </c>
      <c r="C18" s="80" t="s">
        <v>98</v>
      </c>
      <c r="D18" s="119" t="s">
        <v>156</v>
      </c>
      <c r="E18" s="127" t="s">
        <v>118</v>
      </c>
      <c r="F18" s="115">
        <f t="shared" si="1"/>
        <v>69.099999999999994</v>
      </c>
      <c r="G18" s="115"/>
      <c r="H18" s="115">
        <v>0</v>
      </c>
      <c r="I18" s="115">
        <v>0</v>
      </c>
      <c r="J18" s="115">
        <v>0</v>
      </c>
      <c r="K18" s="115">
        <v>69.099999999999994</v>
      </c>
      <c r="L18" s="115">
        <v>69.099999999999994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30"/>
      <c r="S18" s="130"/>
      <c r="T18" s="130"/>
      <c r="U18" s="130"/>
      <c r="V18" s="130"/>
    </row>
  </sheetData>
  <mergeCells count="19">
    <mergeCell ref="F4:F6"/>
    <mergeCell ref="G4:J4"/>
    <mergeCell ref="K4:O4"/>
    <mergeCell ref="D5:D6"/>
    <mergeCell ref="E5:E6"/>
    <mergeCell ref="K5:K6"/>
    <mergeCell ref="M5:M6"/>
    <mergeCell ref="N5:N6"/>
    <mergeCell ref="O5:O6"/>
    <mergeCell ref="L5:L6"/>
    <mergeCell ref="V4:V6"/>
    <mergeCell ref="G5:G6"/>
    <mergeCell ref="H5:J5"/>
    <mergeCell ref="R4:R6"/>
    <mergeCell ref="S4:S6"/>
    <mergeCell ref="T4:T6"/>
    <mergeCell ref="U4:U6"/>
    <mergeCell ref="Q4:Q6"/>
    <mergeCell ref="P4:P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showGridLines="0" showZeros="0" workbookViewId="0">
      <selection activeCell="G13" sqref="G1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" customWidth="1"/>
    <col min="5" max="5" width="34.1640625" customWidth="1"/>
    <col min="6" max="7" width="14.5" customWidth="1"/>
    <col min="8" max="8" width="17.1640625" customWidth="1"/>
    <col min="9" max="10" width="14.5" hidden="1" customWidth="1"/>
    <col min="11" max="12" width="10.6640625" hidden="1" customWidth="1"/>
    <col min="13" max="13" width="9.1640625" hidden="1" customWidth="1"/>
    <col min="14" max="14" width="0.1640625" customWidth="1"/>
  </cols>
  <sheetData>
    <row r="1" spans="1:14" ht="20.100000000000001" customHeight="1">
      <c r="A1" s="30"/>
      <c r="B1" s="36"/>
      <c r="C1" s="36"/>
      <c r="D1" s="36"/>
      <c r="E1" s="36"/>
      <c r="F1" s="36"/>
      <c r="G1" s="36"/>
      <c r="H1" s="36"/>
      <c r="I1" s="36"/>
      <c r="N1" s="37" t="s">
        <v>74</v>
      </c>
    </row>
    <row r="2" spans="1:14" ht="20.100000000000001" customHeight="1">
      <c r="A2" s="71" t="s">
        <v>99</v>
      </c>
      <c r="B2" s="58"/>
      <c r="C2" s="58"/>
      <c r="D2" s="58"/>
      <c r="E2" s="58"/>
      <c r="F2" s="58"/>
      <c r="G2" s="58"/>
      <c r="H2" s="58"/>
      <c r="I2" s="58"/>
      <c r="J2" s="131"/>
      <c r="K2" s="131"/>
      <c r="L2" s="131"/>
      <c r="M2" s="131"/>
      <c r="N2" s="58"/>
    </row>
    <row r="3" spans="1:14" ht="20.100000000000001" customHeight="1">
      <c r="A3" s="81"/>
      <c r="B3" s="81"/>
      <c r="C3" s="81"/>
      <c r="D3" s="81"/>
      <c r="E3" s="81"/>
      <c r="F3" s="38"/>
      <c r="G3" s="38"/>
      <c r="H3" s="38"/>
      <c r="I3" s="38"/>
      <c r="K3" s="3"/>
      <c r="L3" s="3"/>
      <c r="N3" s="31" t="s">
        <v>65</v>
      </c>
    </row>
    <row r="4" spans="1:14" ht="20.100000000000001" customHeight="1">
      <c r="A4" s="97" t="s">
        <v>31</v>
      </c>
      <c r="B4" s="97"/>
      <c r="C4" s="97"/>
      <c r="D4" s="98"/>
      <c r="E4" s="102"/>
      <c r="F4" s="143" t="s">
        <v>27</v>
      </c>
      <c r="G4" s="143" t="s">
        <v>10</v>
      </c>
      <c r="H4" s="140" t="s">
        <v>78</v>
      </c>
      <c r="I4" s="140" t="s">
        <v>16</v>
      </c>
      <c r="J4" s="142" t="s">
        <v>82</v>
      </c>
      <c r="K4" s="142" t="s">
        <v>140</v>
      </c>
      <c r="L4" s="142" t="s">
        <v>141</v>
      </c>
      <c r="M4" s="142" t="s">
        <v>142</v>
      </c>
      <c r="N4" s="142" t="s">
        <v>143</v>
      </c>
    </row>
    <row r="5" spans="1:14" ht="20.100000000000001" customHeight="1">
      <c r="A5" s="93" t="s">
        <v>117</v>
      </c>
      <c r="B5" s="93"/>
      <c r="C5" s="99"/>
      <c r="D5" s="142" t="s">
        <v>54</v>
      </c>
      <c r="E5" s="141" t="s">
        <v>49</v>
      </c>
      <c r="F5" s="143"/>
      <c r="G5" s="143"/>
      <c r="H5" s="140"/>
      <c r="I5" s="140"/>
      <c r="J5" s="142"/>
      <c r="K5" s="142"/>
      <c r="L5" s="142"/>
      <c r="M5" s="142"/>
      <c r="N5" s="142"/>
    </row>
    <row r="6" spans="1:14" ht="15" customHeight="1">
      <c r="A6" s="42" t="s">
        <v>52</v>
      </c>
      <c r="B6" s="42" t="s">
        <v>89</v>
      </c>
      <c r="C6" s="52" t="s">
        <v>88</v>
      </c>
      <c r="D6" s="142"/>
      <c r="E6" s="141"/>
      <c r="F6" s="143"/>
      <c r="G6" s="143"/>
      <c r="H6" s="140"/>
      <c r="I6" s="140"/>
      <c r="J6" s="142"/>
      <c r="K6" s="142"/>
      <c r="L6" s="142"/>
      <c r="M6" s="142"/>
      <c r="N6" s="142"/>
    </row>
    <row r="7" spans="1:14" ht="20.100000000000001" customHeight="1">
      <c r="A7" s="122"/>
      <c r="B7" s="122"/>
      <c r="C7" s="122"/>
      <c r="D7" s="123"/>
      <c r="E7" s="123" t="s">
        <v>27</v>
      </c>
      <c r="F7" s="124">
        <f>SUM(F8:F18)</f>
        <v>1136.06</v>
      </c>
      <c r="G7" s="124">
        <f t="shared" ref="G7:H7" si="0">SUM(G8:G18)</f>
        <v>896.56000000000006</v>
      </c>
      <c r="H7" s="124">
        <f t="shared" si="0"/>
        <v>239.50000000000003</v>
      </c>
      <c r="I7" s="124">
        <v>0</v>
      </c>
      <c r="J7" s="111">
        <v>0</v>
      </c>
      <c r="K7" s="132"/>
      <c r="L7" s="132"/>
      <c r="M7" s="130"/>
      <c r="N7" s="130"/>
    </row>
    <row r="8" spans="1:14" ht="20.100000000000001" customHeight="1">
      <c r="A8" s="117" t="s">
        <v>153</v>
      </c>
      <c r="B8" s="117" t="s">
        <v>36</v>
      </c>
      <c r="C8" s="80" t="s">
        <v>98</v>
      </c>
      <c r="D8" s="119" t="s">
        <v>156</v>
      </c>
      <c r="E8" s="127" t="s">
        <v>154</v>
      </c>
      <c r="F8" s="124">
        <f t="shared" ref="F8:F18" si="1">G8+H8</f>
        <v>775.39</v>
      </c>
      <c r="G8" s="124">
        <v>674.86</v>
      </c>
      <c r="H8" s="124">
        <v>100.53</v>
      </c>
      <c r="I8" s="124"/>
      <c r="J8" s="111"/>
      <c r="K8" s="132"/>
      <c r="L8" s="132"/>
      <c r="M8" s="130"/>
      <c r="N8" s="130"/>
    </row>
    <row r="9" spans="1:14" ht="20.100000000000001" customHeight="1">
      <c r="A9" s="117" t="s">
        <v>153</v>
      </c>
      <c r="B9" s="117" t="s">
        <v>36</v>
      </c>
      <c r="C9" s="80" t="s">
        <v>157</v>
      </c>
      <c r="D9" s="119" t="s">
        <v>156</v>
      </c>
      <c r="E9" s="127" t="s">
        <v>167</v>
      </c>
      <c r="F9" s="124">
        <f t="shared" si="1"/>
        <v>70</v>
      </c>
      <c r="G9" s="124"/>
      <c r="H9" s="124">
        <v>70</v>
      </c>
      <c r="I9" s="124"/>
      <c r="J9" s="111"/>
      <c r="K9" s="132"/>
      <c r="L9" s="132"/>
      <c r="M9" s="130"/>
      <c r="N9" s="130"/>
    </row>
    <row r="10" spans="1:14" ht="20.100000000000001" customHeight="1">
      <c r="A10" s="117" t="s">
        <v>153</v>
      </c>
      <c r="B10" s="117" t="s">
        <v>168</v>
      </c>
      <c r="C10" s="80" t="s">
        <v>157</v>
      </c>
      <c r="D10" s="119" t="s">
        <v>156</v>
      </c>
      <c r="E10" s="127" t="s">
        <v>169</v>
      </c>
      <c r="F10" s="124">
        <f t="shared" si="1"/>
        <v>15</v>
      </c>
      <c r="G10" s="124"/>
      <c r="H10" s="115">
        <v>15</v>
      </c>
      <c r="I10" s="124"/>
      <c r="J10" s="111"/>
      <c r="K10" s="132"/>
      <c r="L10" s="132"/>
      <c r="M10" s="130"/>
      <c r="N10" s="130"/>
    </row>
    <row r="11" spans="1:14" ht="20.100000000000001" customHeight="1">
      <c r="A11" s="117" t="s">
        <v>153</v>
      </c>
      <c r="B11" s="117" t="s">
        <v>158</v>
      </c>
      <c r="C11" s="80" t="s">
        <v>159</v>
      </c>
      <c r="D11" s="119" t="s">
        <v>156</v>
      </c>
      <c r="E11" s="127" t="s">
        <v>170</v>
      </c>
      <c r="F11" s="124">
        <f t="shared" si="1"/>
        <v>1.1200000000000001</v>
      </c>
      <c r="G11" s="124"/>
      <c r="H11" s="115">
        <v>1.1200000000000001</v>
      </c>
      <c r="I11" s="124"/>
      <c r="J11" s="111"/>
      <c r="K11" s="132"/>
      <c r="L11" s="132"/>
      <c r="M11" s="130"/>
      <c r="N11" s="130"/>
    </row>
    <row r="12" spans="1:14" ht="20.100000000000001" customHeight="1">
      <c r="A12" s="117" t="s">
        <v>153</v>
      </c>
      <c r="B12" s="117" t="s">
        <v>158</v>
      </c>
      <c r="C12" s="80" t="s">
        <v>158</v>
      </c>
      <c r="D12" s="119" t="s">
        <v>156</v>
      </c>
      <c r="E12" s="127" t="s">
        <v>171</v>
      </c>
      <c r="F12" s="124">
        <f t="shared" si="1"/>
        <v>1.71</v>
      </c>
      <c r="G12" s="124"/>
      <c r="H12" s="115">
        <v>1.71</v>
      </c>
      <c r="I12" s="124"/>
      <c r="J12" s="111"/>
      <c r="K12" s="132"/>
      <c r="L12" s="132"/>
      <c r="M12" s="130"/>
      <c r="N12" s="130"/>
    </row>
    <row r="13" spans="1:14" ht="20.100000000000001" customHeight="1">
      <c r="A13" s="117" t="s">
        <v>162</v>
      </c>
      <c r="B13" s="117" t="s">
        <v>159</v>
      </c>
      <c r="C13" s="80" t="s">
        <v>163</v>
      </c>
      <c r="D13" s="119" t="s">
        <v>156</v>
      </c>
      <c r="E13" s="127" t="s">
        <v>164</v>
      </c>
      <c r="F13" s="124">
        <f t="shared" si="1"/>
        <v>29.49</v>
      </c>
      <c r="G13" s="124"/>
      <c r="H13" s="115">
        <v>29.49</v>
      </c>
      <c r="I13" s="124"/>
      <c r="J13" s="111"/>
      <c r="K13" s="132"/>
      <c r="L13" s="132"/>
      <c r="M13" s="130"/>
      <c r="N13" s="130"/>
    </row>
    <row r="14" spans="1:14" ht="20.100000000000001" customHeight="1">
      <c r="A14" s="117" t="s">
        <v>162</v>
      </c>
      <c r="B14" s="117" t="s">
        <v>159</v>
      </c>
      <c r="C14" s="80" t="s">
        <v>158</v>
      </c>
      <c r="D14" s="119" t="s">
        <v>156</v>
      </c>
      <c r="E14" s="127" t="s">
        <v>165</v>
      </c>
      <c r="F14" s="124">
        <f t="shared" si="1"/>
        <v>20.05</v>
      </c>
      <c r="G14" s="124"/>
      <c r="H14" s="115">
        <v>20.05</v>
      </c>
      <c r="I14" s="124"/>
      <c r="J14" s="111">
        <v>0</v>
      </c>
      <c r="K14" s="133"/>
      <c r="L14" s="133"/>
      <c r="M14" s="130"/>
      <c r="N14" s="130"/>
    </row>
    <row r="15" spans="1:14" ht="20.100000000000001" customHeight="1">
      <c r="A15" s="117" t="s">
        <v>162</v>
      </c>
      <c r="B15" s="117" t="s">
        <v>158</v>
      </c>
      <c r="C15" s="80" t="s">
        <v>158</v>
      </c>
      <c r="D15" s="119" t="s">
        <v>156</v>
      </c>
      <c r="E15" s="127" t="s">
        <v>166</v>
      </c>
      <c r="F15" s="124">
        <f t="shared" si="1"/>
        <v>1.6</v>
      </c>
      <c r="G15" s="124"/>
      <c r="H15" s="115">
        <v>1.6</v>
      </c>
      <c r="I15" s="124"/>
      <c r="J15" s="111">
        <v>0</v>
      </c>
      <c r="K15" s="133"/>
      <c r="L15" s="133"/>
      <c r="M15" s="130"/>
      <c r="N15" s="130"/>
    </row>
    <row r="16" spans="1:14" ht="20.100000000000001" customHeight="1">
      <c r="A16" s="117" t="s">
        <v>29</v>
      </c>
      <c r="B16" s="117" t="s">
        <v>158</v>
      </c>
      <c r="C16" s="80" t="s">
        <v>159</v>
      </c>
      <c r="D16" s="119" t="s">
        <v>156</v>
      </c>
      <c r="E16" s="127" t="s">
        <v>160</v>
      </c>
      <c r="F16" s="124">
        <f t="shared" si="1"/>
        <v>115.2</v>
      </c>
      <c r="G16" s="124">
        <v>115.2</v>
      </c>
      <c r="H16" s="124"/>
      <c r="I16" s="124">
        <v>0</v>
      </c>
      <c r="J16" s="111">
        <v>0</v>
      </c>
      <c r="K16" s="133"/>
      <c r="L16" s="133"/>
      <c r="M16" s="130"/>
      <c r="N16" s="130"/>
    </row>
    <row r="17" spans="1:14" ht="20.100000000000001" customHeight="1">
      <c r="A17" s="117" t="s">
        <v>55</v>
      </c>
      <c r="B17" s="117" t="s">
        <v>95</v>
      </c>
      <c r="C17" s="80" t="s">
        <v>69</v>
      </c>
      <c r="D17" s="119" t="s">
        <v>156</v>
      </c>
      <c r="E17" s="127" t="s">
        <v>13</v>
      </c>
      <c r="F17" s="124">
        <f t="shared" si="1"/>
        <v>37.4</v>
      </c>
      <c r="G17" s="124">
        <v>37.4</v>
      </c>
      <c r="H17" s="124"/>
      <c r="I17" s="124">
        <v>0</v>
      </c>
      <c r="J17" s="111">
        <v>0</v>
      </c>
      <c r="K17" s="133"/>
      <c r="L17" s="133"/>
      <c r="M17" s="130"/>
      <c r="N17" s="130"/>
    </row>
    <row r="18" spans="1:14" ht="20.100000000000001" customHeight="1">
      <c r="A18" s="117" t="s">
        <v>46</v>
      </c>
      <c r="B18" s="117" t="s">
        <v>69</v>
      </c>
      <c r="C18" s="80" t="s">
        <v>98</v>
      </c>
      <c r="D18" s="119" t="s">
        <v>156</v>
      </c>
      <c r="E18" s="127" t="s">
        <v>118</v>
      </c>
      <c r="F18" s="124">
        <f t="shared" si="1"/>
        <v>69.099999999999994</v>
      </c>
      <c r="G18" s="124">
        <v>69.099999999999994</v>
      </c>
      <c r="H18" s="124"/>
      <c r="I18" s="124">
        <v>0</v>
      </c>
      <c r="J18" s="111">
        <v>0</v>
      </c>
      <c r="K18" s="130"/>
      <c r="L18" s="130"/>
      <c r="M18" s="130"/>
      <c r="N18" s="130"/>
    </row>
  </sheetData>
  <mergeCells count="11">
    <mergeCell ref="K4:K6"/>
    <mergeCell ref="L4:L6"/>
    <mergeCell ref="M4:M6"/>
    <mergeCell ref="N4:N6"/>
    <mergeCell ref="J4:J6"/>
    <mergeCell ref="I4:I6"/>
    <mergeCell ref="E5:E6"/>
    <mergeCell ref="D5:D6"/>
    <mergeCell ref="F4:F6"/>
    <mergeCell ref="G4:G6"/>
    <mergeCell ref="H4:H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R34"/>
  <sheetViews>
    <sheetView showGridLines="0" showZeros="0" workbookViewId="0">
      <selection activeCell="G35" sqref="G35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23.6640625" customWidth="1"/>
    <col min="5" max="14" width="12.5" customWidth="1"/>
    <col min="15" max="226" width="10.6640625" customWidth="1"/>
  </cols>
  <sheetData>
    <row r="1" spans="1:226" ht="20.100000000000001" customHeight="1">
      <c r="A1" s="4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34" t="s">
        <v>23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ht="20.100000000000001" customHeight="1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20.100000000000001" customHeight="1">
      <c r="A3" s="73"/>
      <c r="B3" s="73"/>
      <c r="C3" s="73"/>
      <c r="D3" s="73"/>
      <c r="E3" s="35"/>
      <c r="F3" s="35"/>
      <c r="G3" s="35"/>
      <c r="H3" s="35"/>
      <c r="I3" s="35"/>
      <c r="J3" s="35"/>
      <c r="K3" s="35"/>
      <c r="L3" s="35"/>
      <c r="M3" s="82"/>
      <c r="N3" s="31" t="s">
        <v>65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</row>
    <row r="4" spans="1:226" ht="20.100000000000001" customHeight="1">
      <c r="A4" s="94" t="s">
        <v>31</v>
      </c>
      <c r="B4" s="94"/>
      <c r="C4" s="94"/>
      <c r="D4" s="96"/>
      <c r="E4" s="144" t="s">
        <v>27</v>
      </c>
      <c r="F4" s="147" t="s">
        <v>146</v>
      </c>
      <c r="G4" s="148"/>
      <c r="H4" s="149"/>
      <c r="I4" s="144" t="s">
        <v>147</v>
      </c>
      <c r="J4" s="150" t="s">
        <v>148</v>
      </c>
      <c r="K4" s="150"/>
      <c r="L4" s="150"/>
      <c r="M4" s="150" t="s">
        <v>149</v>
      </c>
      <c r="N4" s="138" t="s">
        <v>150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</row>
    <row r="5" spans="1:226" ht="20.100000000000001" customHeight="1">
      <c r="A5" s="59" t="s">
        <v>117</v>
      </c>
      <c r="B5" s="59"/>
      <c r="C5" s="60"/>
      <c r="D5" s="139" t="s">
        <v>40</v>
      </c>
      <c r="E5" s="145"/>
      <c r="F5" s="144" t="s">
        <v>71</v>
      </c>
      <c r="G5" s="147" t="s">
        <v>151</v>
      </c>
      <c r="H5" s="149"/>
      <c r="I5" s="145"/>
      <c r="J5" s="150" t="s">
        <v>71</v>
      </c>
      <c r="K5" s="150" t="s">
        <v>151</v>
      </c>
      <c r="L5" s="150"/>
      <c r="M5" s="150"/>
      <c r="N5" s="138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</row>
    <row r="6" spans="1:226" ht="29.25" customHeight="1">
      <c r="A6" s="55" t="s">
        <v>52</v>
      </c>
      <c r="B6" s="55" t="s">
        <v>89</v>
      </c>
      <c r="C6" s="79" t="s">
        <v>88</v>
      </c>
      <c r="D6" s="139"/>
      <c r="E6" s="146"/>
      <c r="F6" s="146"/>
      <c r="G6" s="134" t="s">
        <v>108</v>
      </c>
      <c r="H6" s="134" t="s">
        <v>38</v>
      </c>
      <c r="I6" s="146"/>
      <c r="J6" s="150"/>
      <c r="K6" s="134" t="s">
        <v>7</v>
      </c>
      <c r="L6" s="134" t="s">
        <v>152</v>
      </c>
      <c r="M6" s="150"/>
      <c r="N6" s="138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</row>
    <row r="7" spans="1:226" ht="20.100000000000001" customHeight="1">
      <c r="A7" s="80"/>
      <c r="B7" s="80"/>
      <c r="C7" s="80"/>
      <c r="D7" s="137" t="s">
        <v>181</v>
      </c>
      <c r="E7" s="120">
        <f>(E10+E19+E28+E11+E13+E15+E16+E22+E23+E25)</f>
        <v>1136.06</v>
      </c>
      <c r="F7" s="120">
        <f>F10+F19</f>
        <v>728.5</v>
      </c>
      <c r="G7" s="125">
        <v>265.2</v>
      </c>
      <c r="H7" s="126">
        <v>16.600000000000001</v>
      </c>
      <c r="I7" s="118">
        <v>60.1</v>
      </c>
      <c r="J7" s="115">
        <f>J10+J28</f>
        <v>90.96</v>
      </c>
      <c r="K7" s="115"/>
      <c r="L7" s="115"/>
      <c r="M7" s="115">
        <f>SUM(M10:M25)</f>
        <v>361.21000000000009</v>
      </c>
      <c r="N7" s="115"/>
      <c r="O7" s="84"/>
      <c r="P7" s="85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</row>
    <row r="8" spans="1:226" ht="20.100000000000001" customHeight="1">
      <c r="A8" s="80" t="s">
        <v>153</v>
      </c>
      <c r="B8" s="80"/>
      <c r="C8" s="80"/>
      <c r="D8" s="137" t="s">
        <v>174</v>
      </c>
      <c r="E8" s="114">
        <f>E9</f>
        <v>978.42000000000007</v>
      </c>
      <c r="F8" s="114">
        <f t="shared" ref="F8:M8" si="0">F9</f>
        <v>691.1</v>
      </c>
      <c r="G8" s="114">
        <f t="shared" si="0"/>
        <v>265.2</v>
      </c>
      <c r="H8" s="114">
        <f t="shared" si="0"/>
        <v>16.600000000000001</v>
      </c>
      <c r="I8" s="114">
        <f t="shared" si="0"/>
        <v>77.099999999999994</v>
      </c>
      <c r="J8" s="114">
        <f t="shared" si="0"/>
        <v>21.86</v>
      </c>
      <c r="K8" s="114">
        <f t="shared" si="0"/>
        <v>0</v>
      </c>
      <c r="L8" s="114">
        <f t="shared" si="0"/>
        <v>0</v>
      </c>
      <c r="M8" s="114">
        <f t="shared" si="0"/>
        <v>188.36</v>
      </c>
      <c r="N8" s="115"/>
      <c r="O8" s="84"/>
      <c r="P8" s="85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</row>
    <row r="9" spans="1:226" ht="20.100000000000001" customHeight="1">
      <c r="A9" s="80" t="s">
        <v>153</v>
      </c>
      <c r="B9" s="80" t="s">
        <v>183</v>
      </c>
      <c r="C9" s="80"/>
      <c r="D9" s="137" t="s">
        <v>175</v>
      </c>
      <c r="E9" s="114">
        <f>E10+E11+E13+E15+E16</f>
        <v>978.42000000000007</v>
      </c>
      <c r="F9" s="114">
        <f t="shared" ref="F9:M9" si="1">F10+F11+F13+F15+F16</f>
        <v>691.1</v>
      </c>
      <c r="G9" s="114">
        <f t="shared" si="1"/>
        <v>265.2</v>
      </c>
      <c r="H9" s="114">
        <f t="shared" si="1"/>
        <v>16.600000000000001</v>
      </c>
      <c r="I9" s="114">
        <f t="shared" si="1"/>
        <v>77.099999999999994</v>
      </c>
      <c r="J9" s="114">
        <f t="shared" si="1"/>
        <v>21.86</v>
      </c>
      <c r="K9" s="114">
        <f t="shared" si="1"/>
        <v>0</v>
      </c>
      <c r="L9" s="114">
        <f t="shared" si="1"/>
        <v>0</v>
      </c>
      <c r="M9" s="114">
        <f t="shared" si="1"/>
        <v>188.36</v>
      </c>
      <c r="N9" s="115"/>
      <c r="O9" s="84"/>
      <c r="P9" s="85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</row>
    <row r="10" spans="1:226" ht="20.100000000000001" customHeight="1">
      <c r="A10" s="80" t="s">
        <v>153</v>
      </c>
      <c r="B10" s="80" t="s">
        <v>36</v>
      </c>
      <c r="C10" s="80" t="s">
        <v>98</v>
      </c>
      <c r="D10" s="137" t="s">
        <v>173</v>
      </c>
      <c r="E10" s="114">
        <f>F10+I10+J10+M10</f>
        <v>890.59</v>
      </c>
      <c r="F10" s="120">
        <v>691.1</v>
      </c>
      <c r="G10" s="125">
        <v>265.2</v>
      </c>
      <c r="H10" s="126">
        <v>16.600000000000001</v>
      </c>
      <c r="I10" s="118">
        <v>77.099999999999994</v>
      </c>
      <c r="J10" s="115">
        <v>21.86</v>
      </c>
      <c r="K10" s="115"/>
      <c r="L10" s="115"/>
      <c r="M10" s="115">
        <v>100.53</v>
      </c>
      <c r="N10" s="115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</row>
    <row r="11" spans="1:226" ht="20.100000000000001" customHeight="1">
      <c r="A11" s="80" t="s">
        <v>153</v>
      </c>
      <c r="B11" s="80" t="s">
        <v>36</v>
      </c>
      <c r="C11" s="80" t="s">
        <v>69</v>
      </c>
      <c r="D11" s="137" t="s">
        <v>167</v>
      </c>
      <c r="E11" s="114">
        <f t="shared" ref="E11:E28" si="2">F11+I11+J11+M11</f>
        <v>70</v>
      </c>
      <c r="F11" s="120">
        <f>G11+H11</f>
        <v>0</v>
      </c>
      <c r="G11" s="125"/>
      <c r="H11" s="126"/>
      <c r="I11" s="118"/>
      <c r="J11" s="115"/>
      <c r="K11" s="115"/>
      <c r="L11" s="115"/>
      <c r="M11" s="115">
        <v>70</v>
      </c>
      <c r="N11" s="115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</row>
    <row r="12" spans="1:226" ht="20.100000000000001" customHeight="1">
      <c r="A12" s="80" t="s">
        <v>153</v>
      </c>
      <c r="B12" s="80" t="s">
        <v>187</v>
      </c>
      <c r="C12" s="80"/>
      <c r="D12" s="137" t="s">
        <v>188</v>
      </c>
      <c r="E12" s="114">
        <f>E13</f>
        <v>15</v>
      </c>
      <c r="F12" s="114">
        <f t="shared" ref="F12:M12" si="3">F13</f>
        <v>0</v>
      </c>
      <c r="G12" s="114">
        <f t="shared" si="3"/>
        <v>0</v>
      </c>
      <c r="H12" s="114">
        <f t="shared" si="3"/>
        <v>0</v>
      </c>
      <c r="I12" s="114">
        <f t="shared" si="3"/>
        <v>0</v>
      </c>
      <c r="J12" s="114">
        <f t="shared" si="3"/>
        <v>0</v>
      </c>
      <c r="K12" s="114">
        <f t="shared" si="3"/>
        <v>0</v>
      </c>
      <c r="L12" s="114">
        <f t="shared" si="3"/>
        <v>0</v>
      </c>
      <c r="M12" s="114">
        <f t="shared" si="3"/>
        <v>15</v>
      </c>
      <c r="N12" s="115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</row>
    <row r="13" spans="1:226" ht="20.100000000000001" customHeight="1">
      <c r="A13" s="80" t="s">
        <v>153</v>
      </c>
      <c r="B13" s="80" t="s">
        <v>1</v>
      </c>
      <c r="C13" s="80" t="s">
        <v>69</v>
      </c>
      <c r="D13" s="137" t="s">
        <v>169</v>
      </c>
      <c r="E13" s="114">
        <f t="shared" si="2"/>
        <v>15</v>
      </c>
      <c r="F13" s="120">
        <f>G13+H13</f>
        <v>0</v>
      </c>
      <c r="G13" s="125"/>
      <c r="H13" s="126"/>
      <c r="I13" s="118"/>
      <c r="J13" s="115"/>
      <c r="K13" s="115"/>
      <c r="L13" s="115"/>
      <c r="M13" s="115">
        <v>15</v>
      </c>
      <c r="N13" s="115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</row>
    <row r="14" spans="1:226" ht="20.100000000000001" customHeight="1">
      <c r="A14" s="80" t="s">
        <v>153</v>
      </c>
      <c r="B14" s="80" t="s">
        <v>190</v>
      </c>
      <c r="C14" s="80"/>
      <c r="D14" s="137" t="s">
        <v>189</v>
      </c>
      <c r="E14" s="114">
        <f>E15+E16</f>
        <v>2.83</v>
      </c>
      <c r="F14" s="114">
        <f t="shared" ref="F14:M14" si="4">F15+F16</f>
        <v>0</v>
      </c>
      <c r="G14" s="114">
        <f t="shared" si="4"/>
        <v>0</v>
      </c>
      <c r="H14" s="114">
        <f t="shared" si="4"/>
        <v>0</v>
      </c>
      <c r="I14" s="114">
        <f t="shared" si="4"/>
        <v>0</v>
      </c>
      <c r="J14" s="114">
        <f t="shared" si="4"/>
        <v>0</v>
      </c>
      <c r="K14" s="114">
        <f t="shared" si="4"/>
        <v>0</v>
      </c>
      <c r="L14" s="114">
        <f t="shared" si="4"/>
        <v>0</v>
      </c>
      <c r="M14" s="114">
        <f t="shared" si="4"/>
        <v>2.83</v>
      </c>
      <c r="N14" s="115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</row>
    <row r="15" spans="1:226" ht="20.100000000000001" customHeight="1">
      <c r="A15" s="80" t="s">
        <v>153</v>
      </c>
      <c r="B15" s="80" t="s">
        <v>8</v>
      </c>
      <c r="C15" s="80" t="s">
        <v>98</v>
      </c>
      <c r="D15" s="137" t="s">
        <v>170</v>
      </c>
      <c r="E15" s="114">
        <f t="shared" si="2"/>
        <v>1.71</v>
      </c>
      <c r="F15" s="120">
        <f>G15+H15</f>
        <v>0</v>
      </c>
      <c r="G15" s="125"/>
      <c r="H15" s="126"/>
      <c r="I15" s="118"/>
      <c r="J15" s="115"/>
      <c r="K15" s="115"/>
      <c r="L15" s="115"/>
      <c r="M15" s="115">
        <v>1.71</v>
      </c>
      <c r="N15" s="115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</row>
    <row r="16" spans="1:226" ht="20.100000000000001" customHeight="1">
      <c r="A16" s="80" t="s">
        <v>153</v>
      </c>
      <c r="B16" s="80" t="s">
        <v>8</v>
      </c>
      <c r="C16" s="80" t="s">
        <v>8</v>
      </c>
      <c r="D16" s="137" t="s">
        <v>171</v>
      </c>
      <c r="E16" s="114">
        <f t="shared" si="2"/>
        <v>1.1200000000000001</v>
      </c>
      <c r="F16" s="120">
        <f>G16+H16</f>
        <v>0</v>
      </c>
      <c r="G16" s="125"/>
      <c r="H16" s="126"/>
      <c r="I16" s="118"/>
      <c r="J16" s="115"/>
      <c r="K16" s="115"/>
      <c r="L16" s="115"/>
      <c r="M16" s="115">
        <v>1.1200000000000001</v>
      </c>
      <c r="N16" s="115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</row>
    <row r="17" spans="1:226" ht="20.100000000000001" customHeight="1">
      <c r="A17" s="80" t="s">
        <v>55</v>
      </c>
      <c r="B17" s="80"/>
      <c r="C17" s="80"/>
      <c r="D17" s="137" t="s">
        <v>19</v>
      </c>
      <c r="E17" s="114">
        <f t="shared" si="2"/>
        <v>35.4</v>
      </c>
      <c r="F17" s="120">
        <f t="shared" ref="F17:F18" si="5">G17+H17</f>
        <v>35.4</v>
      </c>
      <c r="G17" s="125">
        <v>35.4</v>
      </c>
      <c r="H17" s="126"/>
      <c r="I17" s="118"/>
      <c r="J17" s="115"/>
      <c r="K17" s="115"/>
      <c r="L17" s="115"/>
      <c r="M17" s="115"/>
      <c r="N17" s="115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</row>
    <row r="18" spans="1:226" ht="20.100000000000001" customHeight="1">
      <c r="A18" s="80" t="s">
        <v>55</v>
      </c>
      <c r="B18" s="80" t="s">
        <v>184</v>
      </c>
      <c r="C18" s="80"/>
      <c r="D18" s="137" t="s">
        <v>56</v>
      </c>
      <c r="E18" s="114">
        <f t="shared" si="2"/>
        <v>36.4</v>
      </c>
      <c r="F18" s="120">
        <f t="shared" si="5"/>
        <v>36.4</v>
      </c>
      <c r="G18" s="125">
        <v>36.4</v>
      </c>
      <c r="H18" s="126"/>
      <c r="I18" s="118"/>
      <c r="J18" s="115"/>
      <c r="K18" s="115"/>
      <c r="L18" s="115"/>
      <c r="M18" s="115"/>
      <c r="N18" s="115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</row>
    <row r="19" spans="1:226" ht="20.100000000000001" customHeight="1">
      <c r="A19" s="80" t="s">
        <v>55</v>
      </c>
      <c r="B19" s="80" t="s">
        <v>95</v>
      </c>
      <c r="C19" s="80" t="s">
        <v>69</v>
      </c>
      <c r="D19" s="137" t="s">
        <v>176</v>
      </c>
      <c r="E19" s="114">
        <f t="shared" si="2"/>
        <v>37.4</v>
      </c>
      <c r="F19" s="120">
        <f>G19+H19</f>
        <v>37.4</v>
      </c>
      <c r="G19" s="125">
        <v>37.4</v>
      </c>
      <c r="H19" s="126"/>
      <c r="I19" s="118"/>
      <c r="J19" s="115"/>
      <c r="K19" s="115"/>
      <c r="L19" s="115"/>
      <c r="M19" s="115">
        <v>0</v>
      </c>
      <c r="N19" s="115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</row>
    <row r="20" spans="1:226" ht="20.100000000000001" customHeight="1">
      <c r="A20" s="80" t="s">
        <v>161</v>
      </c>
      <c r="B20" s="80"/>
      <c r="C20" s="80"/>
      <c r="D20" s="137" t="s">
        <v>177</v>
      </c>
      <c r="E20" s="114">
        <f>E21</f>
        <v>51.14</v>
      </c>
      <c r="F20" s="114">
        <f t="shared" ref="F20:M20" si="6">F21</f>
        <v>0</v>
      </c>
      <c r="G20" s="114">
        <f t="shared" si="6"/>
        <v>0</v>
      </c>
      <c r="H20" s="114">
        <f t="shared" si="6"/>
        <v>0</v>
      </c>
      <c r="I20" s="114">
        <f t="shared" si="6"/>
        <v>0</v>
      </c>
      <c r="J20" s="114">
        <f t="shared" si="6"/>
        <v>0</v>
      </c>
      <c r="K20" s="114">
        <f t="shared" si="6"/>
        <v>0</v>
      </c>
      <c r="L20" s="114">
        <f t="shared" si="6"/>
        <v>0</v>
      </c>
      <c r="M20" s="114">
        <f t="shared" si="6"/>
        <v>51.14</v>
      </c>
      <c r="N20" s="115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</row>
    <row r="21" spans="1:226" ht="20.100000000000001" customHeight="1">
      <c r="A21" s="80" t="s">
        <v>161</v>
      </c>
      <c r="B21" s="80" t="s">
        <v>185</v>
      </c>
      <c r="C21" s="80"/>
      <c r="D21" s="137" t="s">
        <v>178</v>
      </c>
      <c r="E21" s="115">
        <f t="shared" ref="E21:L21" si="7">E22+E23+E25</f>
        <v>51.14</v>
      </c>
      <c r="F21" s="115">
        <f t="shared" si="7"/>
        <v>0</v>
      </c>
      <c r="G21" s="115">
        <f t="shared" si="7"/>
        <v>0</v>
      </c>
      <c r="H21" s="115">
        <f t="shared" si="7"/>
        <v>0</v>
      </c>
      <c r="I21" s="115">
        <f t="shared" si="7"/>
        <v>0</v>
      </c>
      <c r="J21" s="115">
        <f t="shared" si="7"/>
        <v>0</v>
      </c>
      <c r="K21" s="115">
        <f t="shared" si="7"/>
        <v>0</v>
      </c>
      <c r="L21" s="115">
        <f t="shared" si="7"/>
        <v>0</v>
      </c>
      <c r="M21" s="115">
        <f>M22+M23+M25</f>
        <v>51.14</v>
      </c>
      <c r="N21" s="115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</row>
    <row r="22" spans="1:226" ht="20.100000000000001" customHeight="1">
      <c r="A22" s="80" t="s">
        <v>161</v>
      </c>
      <c r="B22" s="80" t="s">
        <v>98</v>
      </c>
      <c r="C22" s="80" t="s">
        <v>67</v>
      </c>
      <c r="D22" s="137" t="s">
        <v>164</v>
      </c>
      <c r="E22" s="114">
        <f t="shared" si="2"/>
        <v>29.49</v>
      </c>
      <c r="F22" s="120"/>
      <c r="G22" s="125"/>
      <c r="H22" s="126"/>
      <c r="I22" s="118"/>
      <c r="J22" s="115"/>
      <c r="K22" s="115"/>
      <c r="L22" s="115"/>
      <c r="M22" s="115">
        <v>29.49</v>
      </c>
      <c r="N22" s="115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</row>
    <row r="23" spans="1:226" ht="20.100000000000001" customHeight="1">
      <c r="A23" s="80" t="s">
        <v>161</v>
      </c>
      <c r="B23" s="80" t="s">
        <v>98</v>
      </c>
      <c r="C23" s="80" t="s">
        <v>8</v>
      </c>
      <c r="D23" s="137" t="s">
        <v>179</v>
      </c>
      <c r="E23" s="114">
        <f t="shared" si="2"/>
        <v>20.05</v>
      </c>
      <c r="F23" s="120"/>
      <c r="G23" s="125"/>
      <c r="H23" s="126"/>
      <c r="I23" s="118"/>
      <c r="J23" s="115"/>
      <c r="K23" s="115"/>
      <c r="L23" s="115"/>
      <c r="M23" s="115">
        <v>20.05</v>
      </c>
      <c r="N23" s="115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</row>
    <row r="24" spans="1:226" ht="20.100000000000001" customHeight="1">
      <c r="A24" s="80" t="s">
        <v>161</v>
      </c>
      <c r="B24" s="80" t="s">
        <v>190</v>
      </c>
      <c r="C24" s="80"/>
      <c r="D24" s="137" t="s">
        <v>191</v>
      </c>
      <c r="E24" s="114">
        <f>E25</f>
        <v>1.6</v>
      </c>
      <c r="F24" s="114">
        <f t="shared" ref="F24:M24" si="8">F25</f>
        <v>0</v>
      </c>
      <c r="G24" s="114">
        <f t="shared" si="8"/>
        <v>0</v>
      </c>
      <c r="H24" s="114">
        <f t="shared" si="8"/>
        <v>0</v>
      </c>
      <c r="I24" s="114">
        <f t="shared" si="8"/>
        <v>0</v>
      </c>
      <c r="J24" s="114">
        <f t="shared" si="8"/>
        <v>0</v>
      </c>
      <c r="K24" s="114">
        <f t="shared" si="8"/>
        <v>0</v>
      </c>
      <c r="L24" s="114">
        <f t="shared" si="8"/>
        <v>0</v>
      </c>
      <c r="M24" s="114">
        <f t="shared" si="8"/>
        <v>1.6</v>
      </c>
      <c r="N24" s="115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</row>
    <row r="25" spans="1:226" ht="20.100000000000001" customHeight="1">
      <c r="A25" s="80" t="s">
        <v>161</v>
      </c>
      <c r="B25" s="80" t="s">
        <v>8</v>
      </c>
      <c r="C25" s="80" t="s">
        <v>8</v>
      </c>
      <c r="D25" s="137" t="s">
        <v>166</v>
      </c>
      <c r="E25" s="114">
        <f t="shared" si="2"/>
        <v>1.6</v>
      </c>
      <c r="F25" s="120"/>
      <c r="G25" s="125"/>
      <c r="H25" s="126"/>
      <c r="I25" s="118"/>
      <c r="J25" s="115"/>
      <c r="K25" s="115"/>
      <c r="L25" s="115"/>
      <c r="M25" s="115">
        <v>1.6</v>
      </c>
      <c r="N25" s="1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</row>
    <row r="26" spans="1:226" ht="20.100000000000001" customHeight="1">
      <c r="A26" s="80" t="s">
        <v>46</v>
      </c>
      <c r="B26" s="80"/>
      <c r="C26" s="80"/>
      <c r="D26" s="137" t="s">
        <v>105</v>
      </c>
      <c r="E26" s="114">
        <f t="shared" si="2"/>
        <v>69.099999999999994</v>
      </c>
      <c r="F26" s="120"/>
      <c r="G26" s="125"/>
      <c r="H26" s="126"/>
      <c r="I26" s="118"/>
      <c r="J26" s="115">
        <v>69.099999999999994</v>
      </c>
      <c r="K26" s="115"/>
      <c r="L26" s="115"/>
      <c r="M26" s="115"/>
      <c r="N26" s="1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</row>
    <row r="27" spans="1:226" ht="20.100000000000001" customHeight="1">
      <c r="A27" s="80" t="s">
        <v>46</v>
      </c>
      <c r="B27" s="80" t="s">
        <v>186</v>
      </c>
      <c r="C27" s="80"/>
      <c r="D27" s="137" t="s">
        <v>20</v>
      </c>
      <c r="E27" s="114">
        <f t="shared" si="2"/>
        <v>69.099999999999994</v>
      </c>
      <c r="F27" s="120"/>
      <c r="G27" s="125"/>
      <c r="H27" s="126"/>
      <c r="I27" s="118"/>
      <c r="J27" s="115">
        <v>69.099999999999994</v>
      </c>
      <c r="K27" s="115"/>
      <c r="L27" s="115"/>
      <c r="M27" s="115"/>
      <c r="N27" s="1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</row>
    <row r="28" spans="1:226" ht="20.100000000000001" customHeight="1">
      <c r="A28" s="80" t="s">
        <v>46</v>
      </c>
      <c r="B28" s="80" t="s">
        <v>69</v>
      </c>
      <c r="C28" s="80" t="s">
        <v>98</v>
      </c>
      <c r="D28" s="137" t="s">
        <v>180</v>
      </c>
      <c r="E28" s="114">
        <f t="shared" si="2"/>
        <v>69.099999999999994</v>
      </c>
      <c r="F28" s="120"/>
      <c r="G28" s="125"/>
      <c r="H28" s="126"/>
      <c r="I28" s="118"/>
      <c r="J28" s="115">
        <v>69.099999999999994</v>
      </c>
      <c r="K28" s="115"/>
      <c r="L28" s="115"/>
      <c r="M28" s="115"/>
      <c r="N28" s="1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</row>
    <row r="29" spans="1:226" ht="20.100000000000001" customHeight="1">
      <c r="A29" s="15"/>
      <c r="B29" s="15"/>
      <c r="C29" s="15"/>
      <c r="D29" s="15"/>
      <c r="E29" s="15"/>
      <c r="F29" s="15"/>
      <c r="G29" s="1"/>
      <c r="H29" s="15"/>
      <c r="I29" s="15"/>
      <c r="J29" s="15"/>
      <c r="K29" s="15"/>
      <c r="L29" s="15"/>
      <c r="M29" s="1"/>
      <c r="N29" s="1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</row>
    <row r="30" spans="1:226" ht="20.100000000000001" customHeight="1">
      <c r="A30" s="15"/>
      <c r="B30" s="15"/>
      <c r="C30" s="15"/>
      <c r="D30" s="15"/>
      <c r="E30" s="15"/>
      <c r="F30" s="15"/>
      <c r="G30" s="1"/>
      <c r="H30" s="15"/>
      <c r="I30" s="15"/>
      <c r="J30" s="15"/>
      <c r="K30" s="15"/>
      <c r="L30" s="15"/>
      <c r="M30" s="1"/>
      <c r="N30" s="1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</row>
    <row r="31" spans="1:226" ht="20.100000000000001" customHeight="1">
      <c r="A31" s="15"/>
      <c r="B31" s="15"/>
      <c r="C31" s="15"/>
      <c r="D31" s="15"/>
      <c r="E31" s="15"/>
      <c r="F31" s="15"/>
      <c r="G31" s="1"/>
      <c r="H31" s="15"/>
      <c r="I31" s="15"/>
      <c r="J31" s="15"/>
      <c r="K31" s="15"/>
      <c r="L31" s="15"/>
      <c r="M31" s="1"/>
      <c r="N31" s="1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</row>
    <row r="32" spans="1:226" ht="20.100000000000001" customHeight="1">
      <c r="A32" s="15"/>
      <c r="B32" s="15"/>
      <c r="C32" s="15"/>
      <c r="D32" s="15"/>
      <c r="E32" s="15"/>
      <c r="F32" s="15"/>
      <c r="G32" s="1"/>
      <c r="H32" s="15"/>
      <c r="I32" s="15"/>
      <c r="J32" s="15"/>
      <c r="K32" s="15"/>
      <c r="L32" s="15"/>
      <c r="M32" s="1"/>
      <c r="N32" s="1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</row>
    <row r="33" spans="1:226" ht="20.100000000000001" customHeight="1">
      <c r="A33" s="15"/>
      <c r="B33" s="15"/>
      <c r="C33" s="15"/>
      <c r="D33" s="15"/>
      <c r="E33" s="15"/>
      <c r="F33" s="15"/>
      <c r="G33" s="1"/>
      <c r="H33" s="15"/>
      <c r="I33" s="15"/>
      <c r="J33" s="15"/>
      <c r="K33" s="15"/>
      <c r="L33" s="15"/>
      <c r="M33" s="1"/>
      <c r="N33" s="1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</row>
    <row r="34" spans="1:226" ht="20.100000000000001" customHeight="1">
      <c r="A34" s="15"/>
      <c r="B34" s="15"/>
      <c r="C34" s="15"/>
      <c r="D34" s="15"/>
      <c r="E34" s="15"/>
      <c r="F34" s="15"/>
      <c r="G34" s="1"/>
      <c r="H34" s="15"/>
      <c r="I34" s="15"/>
      <c r="J34" s="15"/>
      <c r="K34" s="15"/>
      <c r="L34" s="15"/>
      <c r="M34" s="1"/>
      <c r="N34" s="1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</row>
  </sheetData>
  <mergeCells count="11">
    <mergeCell ref="D5:D6"/>
    <mergeCell ref="E4:E6"/>
    <mergeCell ref="F5:F6"/>
    <mergeCell ref="F4:H4"/>
    <mergeCell ref="N4:N6"/>
    <mergeCell ref="G5:H5"/>
    <mergeCell ref="J5:J6"/>
    <mergeCell ref="K5:L5"/>
    <mergeCell ref="I4:I6"/>
    <mergeCell ref="J4:L4"/>
    <mergeCell ref="M4:M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" orientation="landscape" horizontalDpi="300" verticalDpi="300" r:id="rId1"/>
  <headerFooter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showGridLines="0" showZeros="0" workbookViewId="0">
      <selection activeCell="B13" sqref="B1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38" customWidth="1"/>
    <col min="5" max="9" width="13.6640625" customWidth="1"/>
    <col min="10" max="10" width="17.1640625" customWidth="1"/>
    <col min="11" max="11" width="13.6640625" customWidth="1"/>
    <col min="12" max="12" width="8.6640625" customWidth="1"/>
  </cols>
  <sheetData>
    <row r="1" spans="1:12" ht="20.100000000000001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2" t="s">
        <v>73</v>
      </c>
      <c r="L1" s="57"/>
    </row>
    <row r="2" spans="1:12" ht="22.5" customHeight="1">
      <c r="A2" s="71" t="s">
        <v>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7"/>
    </row>
    <row r="3" spans="1:12" ht="20.100000000000001" customHeight="1">
      <c r="A3" s="81"/>
      <c r="B3" s="81"/>
      <c r="C3" s="81"/>
      <c r="D3" s="81"/>
      <c r="E3" s="40"/>
      <c r="F3" s="40"/>
      <c r="G3" s="40"/>
      <c r="H3" s="40"/>
      <c r="I3" s="40"/>
      <c r="J3" s="40"/>
      <c r="K3" s="31" t="s">
        <v>65</v>
      </c>
      <c r="L3" s="41"/>
    </row>
    <row r="4" spans="1:12" ht="20.100000000000001" customHeight="1">
      <c r="A4" s="97" t="s">
        <v>31</v>
      </c>
      <c r="B4" s="97"/>
      <c r="C4" s="97"/>
      <c r="D4" s="102"/>
      <c r="E4" s="140" t="s">
        <v>27</v>
      </c>
      <c r="F4" s="140" t="s">
        <v>108</v>
      </c>
      <c r="G4" s="151" t="s">
        <v>38</v>
      </c>
      <c r="H4" s="151" t="s">
        <v>51</v>
      </c>
      <c r="I4" s="140" t="s">
        <v>58</v>
      </c>
      <c r="J4" s="140" t="s">
        <v>60</v>
      </c>
      <c r="K4" s="142" t="s">
        <v>113</v>
      </c>
      <c r="L4" s="41"/>
    </row>
    <row r="5" spans="1:12" ht="20.100000000000001" customHeight="1">
      <c r="A5" s="93" t="s">
        <v>117</v>
      </c>
      <c r="B5" s="93"/>
      <c r="C5" s="99"/>
      <c r="D5" s="140" t="s">
        <v>40</v>
      </c>
      <c r="E5" s="140"/>
      <c r="F5" s="140"/>
      <c r="G5" s="151"/>
      <c r="H5" s="151"/>
      <c r="I5" s="140"/>
      <c r="J5" s="140"/>
      <c r="K5" s="142"/>
      <c r="L5" s="41"/>
    </row>
    <row r="6" spans="1:12" ht="18" customHeight="1">
      <c r="A6" s="53" t="s">
        <v>52</v>
      </c>
      <c r="B6" s="53" t="s">
        <v>89</v>
      </c>
      <c r="C6" s="52" t="s">
        <v>88</v>
      </c>
      <c r="D6" s="140"/>
      <c r="E6" s="140"/>
      <c r="F6" s="140"/>
      <c r="G6" s="151"/>
      <c r="H6" s="151"/>
      <c r="I6" s="140"/>
      <c r="J6" s="140"/>
      <c r="K6" s="142"/>
      <c r="L6" s="41"/>
    </row>
    <row r="7" spans="1:12" ht="20.100000000000001" customHeight="1">
      <c r="A7" s="80"/>
      <c r="B7" s="80"/>
      <c r="C7" s="80"/>
      <c r="D7" s="127" t="s">
        <v>27</v>
      </c>
      <c r="E7" s="114">
        <f>E8+E11</f>
        <v>728.5</v>
      </c>
      <c r="F7" s="114">
        <f t="shared" ref="F7:J7" si="0">F8+F11</f>
        <v>265.2</v>
      </c>
      <c r="G7" s="114">
        <f t="shared" si="0"/>
        <v>16.600000000000001</v>
      </c>
      <c r="H7" s="114">
        <f t="shared" si="0"/>
        <v>0</v>
      </c>
      <c r="I7" s="114">
        <f t="shared" si="0"/>
        <v>152.6</v>
      </c>
      <c r="J7" s="114">
        <f t="shared" si="0"/>
        <v>294.10000000000002</v>
      </c>
      <c r="K7" s="113"/>
      <c r="L7" s="67"/>
    </row>
    <row r="8" spans="1:12" ht="20.100000000000001" customHeight="1">
      <c r="A8" s="80" t="s">
        <v>153</v>
      </c>
      <c r="B8" s="80"/>
      <c r="C8" s="80"/>
      <c r="D8" s="127" t="s">
        <v>174</v>
      </c>
      <c r="E8" s="114">
        <f t="shared" ref="E8:E9" si="1">F8+G8+H8+I8+J8</f>
        <v>691.1</v>
      </c>
      <c r="F8" s="114">
        <v>265.2</v>
      </c>
      <c r="G8" s="114">
        <v>16.600000000000001</v>
      </c>
      <c r="H8" s="114"/>
      <c r="I8" s="137">
        <v>115.2</v>
      </c>
      <c r="J8" s="113">
        <v>294.10000000000002</v>
      </c>
      <c r="K8" s="113"/>
      <c r="L8" s="67"/>
    </row>
    <row r="9" spans="1:12" ht="20.100000000000001" customHeight="1">
      <c r="A9" s="80" t="s">
        <v>153</v>
      </c>
      <c r="B9" s="80" t="s">
        <v>183</v>
      </c>
      <c r="C9" s="80"/>
      <c r="D9" s="127" t="s">
        <v>175</v>
      </c>
      <c r="E9" s="114">
        <f t="shared" si="1"/>
        <v>691.1</v>
      </c>
      <c r="F9" s="114">
        <v>265.2</v>
      </c>
      <c r="G9" s="114">
        <v>16.600000000000001</v>
      </c>
      <c r="H9" s="114"/>
      <c r="I9" s="137">
        <v>115.2</v>
      </c>
      <c r="J9" s="113">
        <v>294.10000000000002</v>
      </c>
      <c r="K9" s="113"/>
      <c r="L9" s="67"/>
    </row>
    <row r="10" spans="1:12" ht="20.100000000000001" customHeight="1">
      <c r="A10" s="80" t="s">
        <v>153</v>
      </c>
      <c r="B10" s="80" t="s">
        <v>36</v>
      </c>
      <c r="C10" s="80" t="s">
        <v>98</v>
      </c>
      <c r="D10" s="137" t="s">
        <v>173</v>
      </c>
      <c r="E10" s="114">
        <f>F10+G10+H10+I10+J10</f>
        <v>691.1</v>
      </c>
      <c r="F10" s="114">
        <v>265.2</v>
      </c>
      <c r="G10" s="114">
        <v>16.600000000000001</v>
      </c>
      <c r="H10" s="114"/>
      <c r="I10" s="137">
        <v>115.2</v>
      </c>
      <c r="J10" s="113">
        <v>294.10000000000002</v>
      </c>
      <c r="K10" s="113"/>
      <c r="L10" s="21"/>
    </row>
    <row r="11" spans="1:12" ht="20.100000000000001" customHeight="1">
      <c r="A11" s="137" t="s">
        <v>55</v>
      </c>
      <c r="B11" s="80"/>
      <c r="C11" s="80"/>
      <c r="D11" s="137" t="s">
        <v>19</v>
      </c>
      <c r="E11" s="114">
        <f t="shared" ref="E11:E12" si="2">F11+G11+H11+I11+J11</f>
        <v>37.4</v>
      </c>
      <c r="F11" s="114"/>
      <c r="G11" s="114"/>
      <c r="H11" s="114"/>
      <c r="I11" s="120">
        <v>37.4</v>
      </c>
      <c r="J11" s="113"/>
      <c r="K11" s="113"/>
      <c r="L11" s="21"/>
    </row>
    <row r="12" spans="1:12" ht="20.100000000000001" customHeight="1">
      <c r="A12" s="137" t="s">
        <v>55</v>
      </c>
      <c r="B12" s="80" t="s">
        <v>184</v>
      </c>
      <c r="C12" s="80"/>
      <c r="D12" s="137" t="s">
        <v>56</v>
      </c>
      <c r="E12" s="114">
        <f t="shared" si="2"/>
        <v>37.4</v>
      </c>
      <c r="F12" s="114"/>
      <c r="G12" s="114"/>
      <c r="H12" s="114"/>
      <c r="I12" s="120">
        <v>37.4</v>
      </c>
      <c r="J12" s="113"/>
      <c r="K12" s="113"/>
      <c r="L12" s="21"/>
    </row>
    <row r="13" spans="1:12" ht="20.100000000000001" customHeight="1">
      <c r="A13" s="137" t="s">
        <v>55</v>
      </c>
      <c r="B13" s="137" t="s">
        <v>95</v>
      </c>
      <c r="C13" s="137" t="s">
        <v>69</v>
      </c>
      <c r="D13" s="137" t="s">
        <v>176</v>
      </c>
      <c r="E13" s="114">
        <f>F13+G13+H13+I13+J13</f>
        <v>37.4</v>
      </c>
      <c r="F13" s="114"/>
      <c r="G13" s="114"/>
      <c r="H13" s="114"/>
      <c r="I13" s="120">
        <v>37.4</v>
      </c>
      <c r="J13" s="113"/>
      <c r="K13" s="113"/>
      <c r="L13" s="21"/>
    </row>
    <row r="14" spans="1:12" ht="20.100000000000001" customHeight="1">
      <c r="A14" s="17"/>
      <c r="B14" s="17"/>
      <c r="C14" s="17"/>
      <c r="D14" s="22"/>
      <c r="E14" s="17"/>
      <c r="F14" s="17"/>
      <c r="G14" s="17"/>
      <c r="H14" s="6"/>
      <c r="I14" s="17"/>
      <c r="J14" s="6"/>
      <c r="K14" s="17"/>
      <c r="L14" s="21"/>
    </row>
    <row r="15" spans="1:12" ht="20.100000000000001" customHeight="1">
      <c r="A15" s="17"/>
      <c r="B15" s="17"/>
      <c r="C15" s="17"/>
      <c r="D15" s="17"/>
      <c r="E15" s="17"/>
      <c r="F15" s="17"/>
      <c r="G15" s="17"/>
      <c r="H15" s="6"/>
      <c r="I15" s="17"/>
      <c r="J15" s="6"/>
      <c r="K15" s="17"/>
      <c r="L15" s="21"/>
    </row>
    <row r="16" spans="1:12" ht="20.100000000000001" customHeight="1">
      <c r="A16" s="17"/>
      <c r="B16" s="17"/>
      <c r="C16" s="17"/>
      <c r="D16" s="17"/>
      <c r="E16" s="17"/>
      <c r="F16" s="17"/>
      <c r="G16" s="17"/>
      <c r="H16" s="6"/>
      <c r="I16" s="17"/>
      <c r="J16" s="6"/>
      <c r="K16" s="17"/>
      <c r="L16" s="21"/>
    </row>
    <row r="17" spans="1:12" ht="20.100000000000001" customHeight="1">
      <c r="A17" s="6"/>
      <c r="B17" s="6"/>
      <c r="C17" s="6"/>
      <c r="D17" s="6"/>
      <c r="E17" s="6"/>
      <c r="F17" s="17"/>
      <c r="G17" s="17"/>
      <c r="H17" s="6"/>
      <c r="I17" s="17"/>
      <c r="J17" s="6"/>
      <c r="K17" s="17"/>
      <c r="L17" s="21"/>
    </row>
    <row r="18" spans="1:12" ht="20.100000000000001" customHeight="1">
      <c r="A18" s="50"/>
      <c r="B18" s="50"/>
      <c r="C18" s="50"/>
      <c r="D18" s="50"/>
      <c r="E18" s="6"/>
      <c r="F18" s="17"/>
      <c r="G18" s="17"/>
      <c r="H18" s="6"/>
      <c r="I18" s="17"/>
      <c r="J18" s="6"/>
      <c r="K18" s="17"/>
      <c r="L18" s="21"/>
    </row>
    <row r="19" spans="1:12" ht="20.100000000000001" customHeight="1">
      <c r="A19" s="49"/>
      <c r="B19" s="49"/>
      <c r="C19" s="49"/>
      <c r="D19" s="49"/>
      <c r="E19" s="49"/>
      <c r="F19" s="18"/>
      <c r="G19" s="18"/>
      <c r="H19" s="49"/>
      <c r="I19" s="18"/>
      <c r="J19" s="49"/>
      <c r="K19" s="18"/>
      <c r="L19" s="19"/>
    </row>
    <row r="20" spans="1:12" ht="20.100000000000001" customHeight="1">
      <c r="A20" s="18"/>
      <c r="B20" s="18"/>
      <c r="C20" s="18"/>
      <c r="D20" s="18"/>
      <c r="E20" s="18"/>
      <c r="F20" s="18"/>
      <c r="G20" s="18"/>
      <c r="H20" s="49"/>
      <c r="I20" s="18"/>
      <c r="J20" s="49"/>
      <c r="K20" s="18"/>
      <c r="L20" s="19"/>
    </row>
    <row r="21" spans="1:12" ht="20.100000000000001" customHeight="1">
      <c r="A21" s="18"/>
      <c r="B21" s="18"/>
      <c r="C21" s="18"/>
      <c r="D21" s="18"/>
      <c r="E21" s="18"/>
      <c r="F21" s="18"/>
      <c r="G21" s="18"/>
      <c r="H21" s="49"/>
      <c r="I21" s="18"/>
      <c r="J21" s="49"/>
      <c r="K21" s="18"/>
      <c r="L21" s="19"/>
    </row>
    <row r="22" spans="1:12" ht="20.100000000000001" customHeight="1">
      <c r="A22" s="18"/>
      <c r="B22" s="18"/>
      <c r="C22" s="18"/>
      <c r="D22" s="18"/>
      <c r="E22" s="18"/>
      <c r="F22" s="18"/>
      <c r="G22" s="18"/>
      <c r="H22" s="49"/>
      <c r="I22" s="18"/>
      <c r="J22" s="49"/>
      <c r="K22" s="18"/>
      <c r="L22" s="19"/>
    </row>
    <row r="23" spans="1:12" ht="20.100000000000001" customHeight="1">
      <c r="A23" s="19"/>
      <c r="B23" s="19"/>
      <c r="C23" s="19"/>
      <c r="D23" s="19"/>
      <c r="E23" s="19"/>
      <c r="F23" s="19"/>
      <c r="G23" s="19"/>
      <c r="H23" s="5"/>
      <c r="I23" s="19"/>
      <c r="J23" s="5"/>
      <c r="K23" s="19"/>
      <c r="L23" s="19"/>
    </row>
    <row r="24" spans="1:12" ht="20.100000000000001" customHeight="1">
      <c r="A24" s="20"/>
      <c r="B24" s="18"/>
      <c r="C24" s="18"/>
      <c r="D24" s="18"/>
      <c r="E24" s="18"/>
      <c r="F24" s="18"/>
      <c r="G24" s="18"/>
      <c r="H24" s="49"/>
      <c r="I24" s="18"/>
      <c r="J24" s="49"/>
      <c r="K24" s="18"/>
      <c r="L24" s="19"/>
    </row>
    <row r="25" spans="1:12" ht="20.100000000000001" customHeight="1">
      <c r="A25" s="20"/>
      <c r="B25" s="18"/>
      <c r="C25" s="18"/>
      <c r="D25" s="18"/>
      <c r="E25" s="18"/>
      <c r="F25" s="18"/>
      <c r="G25" s="18"/>
      <c r="H25" s="49"/>
      <c r="I25" s="18"/>
      <c r="J25" s="49"/>
      <c r="K25" s="18"/>
      <c r="L25" s="19"/>
    </row>
    <row r="26" spans="1:12" ht="20.100000000000001" customHeight="1">
      <c r="A26" s="19"/>
      <c r="B26" s="19"/>
      <c r="C26" s="19"/>
      <c r="D26" s="19"/>
      <c r="E26" s="19"/>
      <c r="F26" s="19"/>
      <c r="G26" s="19"/>
      <c r="H26" s="5"/>
      <c r="I26" s="19"/>
      <c r="J26" s="5"/>
      <c r="K26" s="19"/>
      <c r="L26" s="19"/>
    </row>
    <row r="27" spans="1:12" ht="20.100000000000001" customHeight="1">
      <c r="A27" s="19"/>
      <c r="B27" s="19"/>
      <c r="C27" s="19"/>
      <c r="D27" s="19"/>
      <c r="E27" s="19"/>
      <c r="F27" s="19"/>
      <c r="G27" s="19"/>
      <c r="H27" s="5"/>
      <c r="I27" s="19"/>
      <c r="J27" s="5"/>
      <c r="K27" s="19"/>
      <c r="L27" s="19"/>
    </row>
    <row r="28" spans="1:12" ht="20.100000000000001" customHeight="1">
      <c r="A28" s="19"/>
      <c r="B28" s="19"/>
      <c r="C28" s="19"/>
      <c r="D28" s="19"/>
      <c r="E28" s="19"/>
      <c r="F28" s="19"/>
      <c r="G28" s="19"/>
      <c r="H28" s="5"/>
      <c r="I28" s="19"/>
      <c r="J28" s="5"/>
      <c r="K28" s="19"/>
      <c r="L28" s="19"/>
    </row>
    <row r="29" spans="1:12" ht="20.100000000000001" customHeight="1">
      <c r="A29" s="19"/>
      <c r="B29" s="19"/>
      <c r="C29" s="19"/>
      <c r="D29" s="19"/>
      <c r="E29" s="19"/>
      <c r="F29" s="19"/>
      <c r="G29" s="19"/>
      <c r="H29" s="5"/>
      <c r="I29" s="19"/>
      <c r="J29" s="5"/>
      <c r="K29" s="19"/>
      <c r="L29" s="19"/>
    </row>
  </sheetData>
  <mergeCells count="8">
    <mergeCell ref="K4:K6"/>
    <mergeCell ref="D5:D6"/>
    <mergeCell ref="E4:E6"/>
    <mergeCell ref="F4:F6"/>
    <mergeCell ref="G4:G6"/>
    <mergeCell ref="H4:H6"/>
    <mergeCell ref="I4:I6"/>
    <mergeCell ref="J4:J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fitToHeight="100" orientation="landscape" r:id="rId1"/>
  <headerFooter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0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5.5" customWidth="1"/>
    <col min="5" max="12" width="9" customWidth="1"/>
    <col min="13" max="14" width="9" hidden="1" customWidth="1"/>
    <col min="15" max="15" width="9.1640625" customWidth="1"/>
    <col min="16" max="16" width="9" customWidth="1"/>
    <col min="17" max="19" width="9" hidden="1" customWidth="1"/>
    <col min="20" max="20" width="9" customWidth="1"/>
    <col min="21" max="22" width="8.6640625" customWidth="1"/>
    <col min="23" max="23" width="9.1640625" customWidth="1"/>
    <col min="24" max="24" width="9" customWidth="1"/>
    <col min="25" max="25" width="8.6640625" customWidth="1"/>
  </cols>
  <sheetData>
    <row r="1" spans="1:25" ht="20.100000000000001" customHeight="1">
      <c r="A1" s="43"/>
      <c r="B1" s="43"/>
      <c r="C1" s="43"/>
      <c r="D1" s="4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 t="s">
        <v>101</v>
      </c>
      <c r="Y1" s="2"/>
    </row>
    <row r="2" spans="1:25" ht="25.5" customHeight="1">
      <c r="A2" s="110" t="s">
        <v>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2"/>
    </row>
    <row r="3" spans="1:25" ht="20.100000000000001" customHeight="1">
      <c r="A3" s="73"/>
      <c r="B3" s="73"/>
      <c r="C3" s="73"/>
      <c r="D3" s="73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1" t="s">
        <v>65</v>
      </c>
      <c r="Y3" s="2"/>
    </row>
    <row r="4" spans="1:25" ht="20.100000000000001" customHeight="1">
      <c r="A4" s="89" t="s">
        <v>31</v>
      </c>
      <c r="B4" s="89"/>
      <c r="C4" s="89"/>
      <c r="D4" s="106"/>
      <c r="E4" s="139" t="s">
        <v>27</v>
      </c>
      <c r="F4" s="152" t="s">
        <v>104</v>
      </c>
      <c r="G4" s="152" t="s">
        <v>43</v>
      </c>
      <c r="H4" s="152" t="s">
        <v>37</v>
      </c>
      <c r="I4" s="152" t="s">
        <v>68</v>
      </c>
      <c r="J4" s="152" t="s">
        <v>114</v>
      </c>
      <c r="K4" s="152" t="s">
        <v>90</v>
      </c>
      <c r="L4" s="152" t="s">
        <v>48</v>
      </c>
      <c r="M4" s="152" t="s">
        <v>15</v>
      </c>
      <c r="N4" s="152" t="s">
        <v>144</v>
      </c>
      <c r="O4" s="152" t="s">
        <v>45</v>
      </c>
      <c r="P4" s="152" t="s">
        <v>145</v>
      </c>
      <c r="Q4" s="152" t="s">
        <v>35</v>
      </c>
      <c r="R4" s="152" t="s">
        <v>91</v>
      </c>
      <c r="S4" s="152" t="s">
        <v>76</v>
      </c>
      <c r="T4" s="152" t="s">
        <v>111</v>
      </c>
      <c r="U4" s="152" t="s">
        <v>77</v>
      </c>
      <c r="V4" s="152" t="s">
        <v>87</v>
      </c>
      <c r="W4" s="152" t="s">
        <v>34</v>
      </c>
      <c r="X4" s="155" t="s">
        <v>97</v>
      </c>
      <c r="Y4" s="2"/>
    </row>
    <row r="5" spans="1:25" ht="20.100000000000001" customHeight="1">
      <c r="A5" s="95" t="s">
        <v>117</v>
      </c>
      <c r="B5" s="90"/>
      <c r="C5" s="104"/>
      <c r="D5" s="139" t="s">
        <v>40</v>
      </c>
      <c r="E5" s="139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5"/>
      <c r="Y5" s="2"/>
    </row>
    <row r="6" spans="1:25" ht="20.25" customHeight="1">
      <c r="A6" s="68" t="s">
        <v>52</v>
      </c>
      <c r="B6" s="65" t="s">
        <v>89</v>
      </c>
      <c r="C6" s="105" t="s">
        <v>88</v>
      </c>
      <c r="D6" s="139"/>
      <c r="E6" s="139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5"/>
      <c r="Y6" s="2"/>
    </row>
    <row r="7" spans="1:25" ht="20.100000000000001" customHeight="1">
      <c r="A7" s="80"/>
      <c r="B7" s="80"/>
      <c r="C7" s="80"/>
      <c r="D7" s="127" t="s">
        <v>27</v>
      </c>
      <c r="E7" s="114">
        <f>E10</f>
        <v>77.099999999999994</v>
      </c>
      <c r="F7" s="114">
        <f t="shared" ref="F7:X7" si="0">F10</f>
        <v>28.3</v>
      </c>
      <c r="G7" s="114">
        <f t="shared" si="0"/>
        <v>0.8</v>
      </c>
      <c r="H7" s="114">
        <f t="shared" si="0"/>
        <v>0</v>
      </c>
      <c r="I7" s="114">
        <f t="shared" si="0"/>
        <v>0.2</v>
      </c>
      <c r="J7" s="114">
        <f t="shared" si="0"/>
        <v>0.3</v>
      </c>
      <c r="K7" s="114">
        <f t="shared" si="0"/>
        <v>3</v>
      </c>
      <c r="L7" s="114">
        <f t="shared" si="0"/>
        <v>1.2</v>
      </c>
      <c r="M7" s="114">
        <f t="shared" si="0"/>
        <v>0</v>
      </c>
      <c r="N7" s="114">
        <f t="shared" si="0"/>
        <v>0</v>
      </c>
      <c r="O7" s="114">
        <f t="shared" si="0"/>
        <v>7.5</v>
      </c>
      <c r="P7" s="114">
        <f t="shared" si="0"/>
        <v>1</v>
      </c>
      <c r="Q7" s="114">
        <f t="shared" si="0"/>
        <v>0</v>
      </c>
      <c r="R7" s="114">
        <f t="shared" si="0"/>
        <v>0</v>
      </c>
      <c r="S7" s="114">
        <f t="shared" si="0"/>
        <v>0</v>
      </c>
      <c r="T7" s="114">
        <f t="shared" si="0"/>
        <v>3</v>
      </c>
      <c r="U7" s="114">
        <f t="shared" si="0"/>
        <v>1.5</v>
      </c>
      <c r="V7" s="114">
        <f t="shared" si="0"/>
        <v>5.8</v>
      </c>
      <c r="W7" s="114">
        <f t="shared" si="0"/>
        <v>8</v>
      </c>
      <c r="X7" s="114">
        <f t="shared" si="0"/>
        <v>16.5</v>
      </c>
      <c r="Y7" s="67"/>
    </row>
    <row r="8" spans="1:25" ht="20.100000000000001" customHeight="1">
      <c r="A8" s="80" t="s">
        <v>153</v>
      </c>
      <c r="B8" s="80"/>
      <c r="C8" s="80"/>
      <c r="D8" s="127" t="s">
        <v>174</v>
      </c>
      <c r="E8" s="114">
        <v>77.099999999999994</v>
      </c>
      <c r="F8" s="114">
        <v>28.3</v>
      </c>
      <c r="G8" s="114">
        <v>0.8</v>
      </c>
      <c r="H8" s="114">
        <v>0</v>
      </c>
      <c r="I8" s="114">
        <v>0.2</v>
      </c>
      <c r="J8" s="114">
        <v>0.3</v>
      </c>
      <c r="K8" s="114">
        <v>3</v>
      </c>
      <c r="L8" s="114">
        <v>1.2</v>
      </c>
      <c r="M8" s="114">
        <v>0</v>
      </c>
      <c r="N8" s="114">
        <v>0</v>
      </c>
      <c r="O8" s="115">
        <v>7.5</v>
      </c>
      <c r="P8" s="116">
        <v>1</v>
      </c>
      <c r="Q8" s="114">
        <v>0</v>
      </c>
      <c r="R8" s="114">
        <v>0</v>
      </c>
      <c r="S8" s="114">
        <v>0</v>
      </c>
      <c r="T8" s="114">
        <v>3</v>
      </c>
      <c r="U8" s="114">
        <v>1.5</v>
      </c>
      <c r="V8" s="114">
        <v>5.8</v>
      </c>
      <c r="W8" s="115">
        <v>8</v>
      </c>
      <c r="X8" s="113">
        <v>16.5</v>
      </c>
      <c r="Y8" s="67"/>
    </row>
    <row r="9" spans="1:25" ht="20.100000000000001" customHeight="1">
      <c r="A9" s="80" t="s">
        <v>153</v>
      </c>
      <c r="B9" s="80" t="s">
        <v>183</v>
      </c>
      <c r="C9" s="80"/>
      <c r="D9" s="127" t="s">
        <v>175</v>
      </c>
      <c r="E9" s="114">
        <v>77.099999999999994</v>
      </c>
      <c r="F9" s="114">
        <v>28.3</v>
      </c>
      <c r="G9" s="114">
        <v>0.8</v>
      </c>
      <c r="H9" s="114">
        <v>0</v>
      </c>
      <c r="I9" s="114">
        <v>0.2</v>
      </c>
      <c r="J9" s="114">
        <v>0.3</v>
      </c>
      <c r="K9" s="114">
        <v>3</v>
      </c>
      <c r="L9" s="114">
        <v>1.2</v>
      </c>
      <c r="M9" s="114">
        <v>0</v>
      </c>
      <c r="N9" s="114">
        <v>0</v>
      </c>
      <c r="O9" s="115">
        <v>7.5</v>
      </c>
      <c r="P9" s="116">
        <v>1</v>
      </c>
      <c r="Q9" s="114">
        <v>0</v>
      </c>
      <c r="R9" s="114">
        <v>0</v>
      </c>
      <c r="S9" s="114">
        <v>0</v>
      </c>
      <c r="T9" s="114">
        <v>3</v>
      </c>
      <c r="U9" s="114">
        <v>1.5</v>
      </c>
      <c r="V9" s="114">
        <v>5.8</v>
      </c>
      <c r="W9" s="115">
        <v>8</v>
      </c>
      <c r="X9" s="113">
        <v>16.5</v>
      </c>
      <c r="Y9" s="67"/>
    </row>
    <row r="10" spans="1:25" ht="20.100000000000001" customHeight="1">
      <c r="A10" s="80" t="s">
        <v>153</v>
      </c>
      <c r="B10" s="80" t="s">
        <v>36</v>
      </c>
      <c r="C10" s="80" t="s">
        <v>98</v>
      </c>
      <c r="D10" s="127" t="s">
        <v>173</v>
      </c>
      <c r="E10" s="114">
        <v>77.099999999999994</v>
      </c>
      <c r="F10" s="114">
        <v>28.3</v>
      </c>
      <c r="G10" s="114">
        <v>0.8</v>
      </c>
      <c r="H10" s="114">
        <v>0</v>
      </c>
      <c r="I10" s="114">
        <v>0.2</v>
      </c>
      <c r="J10" s="114">
        <v>0.3</v>
      </c>
      <c r="K10" s="114">
        <v>3</v>
      </c>
      <c r="L10" s="114">
        <v>1.2</v>
      </c>
      <c r="M10" s="114">
        <v>0</v>
      </c>
      <c r="N10" s="114">
        <v>0</v>
      </c>
      <c r="O10" s="115">
        <v>7.5</v>
      </c>
      <c r="P10" s="116">
        <v>1</v>
      </c>
      <c r="Q10" s="114">
        <v>0</v>
      </c>
      <c r="R10" s="114">
        <v>0</v>
      </c>
      <c r="S10" s="114">
        <v>0</v>
      </c>
      <c r="T10" s="114">
        <v>3</v>
      </c>
      <c r="U10" s="114">
        <v>1.5</v>
      </c>
      <c r="V10" s="114">
        <v>5.8</v>
      </c>
      <c r="W10" s="115">
        <v>8</v>
      </c>
      <c r="X10" s="113">
        <v>16.5</v>
      </c>
      <c r="Y10" s="2"/>
    </row>
    <row r="11" spans="1:25" ht="20.100000000000001" customHeight="1">
      <c r="A11" s="23"/>
      <c r="B11" s="23"/>
      <c r="C11" s="23"/>
      <c r="D11" s="56"/>
      <c r="E11" s="23"/>
      <c r="F11" s="23"/>
      <c r="G11" s="16"/>
      <c r="H11" s="23"/>
      <c r="I11" s="23"/>
      <c r="J11" s="23"/>
      <c r="K11" s="23"/>
      <c r="L11" s="23"/>
      <c r="M11" s="23"/>
      <c r="N11" s="23"/>
      <c r="O11" s="7"/>
      <c r="P11" s="23"/>
      <c r="Q11" s="23"/>
      <c r="R11" s="23"/>
      <c r="S11" s="23"/>
      <c r="T11" s="23"/>
      <c r="U11" s="7"/>
      <c r="V11" s="7"/>
      <c r="W11" s="7"/>
      <c r="X11" s="23"/>
      <c r="Y11" s="25"/>
    </row>
    <row r="12" spans="1:25" ht="20.100000000000001" customHeight="1">
      <c r="A12" s="23"/>
      <c r="B12" s="23"/>
      <c r="C12" s="23"/>
      <c r="D12" s="24"/>
      <c r="E12" s="16"/>
      <c r="F12" s="16"/>
      <c r="G12" s="16"/>
      <c r="H12" s="16"/>
      <c r="I12" s="16"/>
      <c r="J12" s="16"/>
      <c r="K12" s="16"/>
      <c r="L12" s="16"/>
      <c r="M12" s="23"/>
      <c r="N12" s="16"/>
      <c r="O12" s="3"/>
      <c r="P12" s="16"/>
      <c r="Q12" s="16"/>
      <c r="R12" s="16"/>
      <c r="S12" s="23"/>
      <c r="T12" s="23"/>
      <c r="U12" s="3"/>
      <c r="V12" s="3"/>
      <c r="W12" s="7"/>
      <c r="X12" s="16"/>
      <c r="Y12" s="25"/>
    </row>
    <row r="13" spans="1:25" ht="20.100000000000001" customHeight="1">
      <c r="A13" s="23"/>
      <c r="B13" s="23"/>
      <c r="C13" s="23"/>
      <c r="D13" s="24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"/>
      <c r="P13" s="16"/>
      <c r="Q13" s="16"/>
      <c r="R13" s="16"/>
      <c r="S13" s="16"/>
      <c r="T13" s="23"/>
      <c r="U13" s="3"/>
      <c r="V13" s="3"/>
      <c r="W13" s="7"/>
      <c r="X13" s="16"/>
      <c r="Y13" s="25"/>
    </row>
    <row r="14" spans="1:25" ht="20.100000000000001" customHeight="1">
      <c r="A14" s="23"/>
      <c r="B14" s="23"/>
      <c r="C14" s="23"/>
      <c r="D14" s="5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/>
      <c r="P14" s="16"/>
      <c r="Q14" s="16"/>
      <c r="R14" s="16"/>
      <c r="S14" s="23"/>
      <c r="T14" s="23"/>
      <c r="U14" s="3"/>
      <c r="V14" s="7"/>
      <c r="W14" s="3"/>
      <c r="X14" s="16"/>
      <c r="Y14" s="25"/>
    </row>
    <row r="15" spans="1:25" ht="20.100000000000001" customHeight="1">
      <c r="A15" s="23"/>
      <c r="B15" s="23"/>
      <c r="C15" s="23"/>
      <c r="D15" s="56"/>
      <c r="E15" s="27"/>
      <c r="F15" s="27"/>
      <c r="G15" s="27"/>
      <c r="H15" s="27"/>
      <c r="I15" s="27"/>
      <c r="J15" s="16"/>
      <c r="K15" s="16"/>
      <c r="L15" s="16"/>
      <c r="M15" s="16"/>
      <c r="N15" s="16"/>
      <c r="O15" s="3"/>
      <c r="P15" s="16"/>
      <c r="Q15" s="16"/>
      <c r="R15" s="16"/>
      <c r="S15" s="23"/>
      <c r="T15" s="16"/>
      <c r="U15" s="3"/>
      <c r="V15" s="3"/>
      <c r="W15" s="3"/>
      <c r="X15" s="16"/>
      <c r="Y15" s="25"/>
    </row>
    <row r="16" spans="1:25" ht="20.100000000000001" customHeight="1">
      <c r="A16" s="23"/>
      <c r="B16" s="23"/>
      <c r="C16" s="23"/>
      <c r="D16" s="2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/>
      <c r="P16" s="16"/>
      <c r="Q16" s="16"/>
      <c r="R16" s="16"/>
      <c r="S16" s="16"/>
      <c r="T16" s="16"/>
      <c r="U16" s="3"/>
      <c r="V16" s="3"/>
      <c r="W16" s="3"/>
      <c r="X16" s="16"/>
      <c r="Y16" s="25"/>
    </row>
    <row r="17" spans="1:25" ht="20.100000000000001" customHeight="1">
      <c r="A17" s="23"/>
      <c r="B17" s="23"/>
      <c r="C17" s="23"/>
      <c r="D17" s="2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"/>
      <c r="P17" s="16"/>
      <c r="Q17" s="16"/>
      <c r="R17" s="16"/>
      <c r="S17" s="16"/>
      <c r="T17" s="16"/>
      <c r="U17" s="3"/>
      <c r="V17" s="3"/>
      <c r="W17" s="3"/>
      <c r="X17" s="16"/>
      <c r="Y17" s="25"/>
    </row>
    <row r="18" spans="1:25" ht="20.100000000000001" customHeight="1">
      <c r="A18" s="24"/>
      <c r="B18" s="24"/>
      <c r="C18" s="24"/>
      <c r="D18" s="2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"/>
      <c r="P18" s="16"/>
      <c r="Q18" s="16"/>
      <c r="R18" s="16"/>
      <c r="S18" s="16"/>
      <c r="T18" s="16"/>
      <c r="U18" s="3"/>
      <c r="V18" s="3"/>
      <c r="W18" s="3"/>
      <c r="X18" s="16"/>
      <c r="Y18" s="25"/>
    </row>
    <row r="19" spans="1:25" ht="20.100000000000001" customHeight="1">
      <c r="A19" s="25"/>
      <c r="B19" s="25"/>
      <c r="C19" s="25"/>
      <c r="D19" s="7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"/>
      <c r="P19" s="16"/>
      <c r="Q19" s="16"/>
      <c r="R19" s="16"/>
      <c r="S19" s="16"/>
      <c r="T19" s="16"/>
      <c r="U19" s="3"/>
      <c r="V19" s="3"/>
      <c r="W19" s="3"/>
      <c r="X19" s="16"/>
      <c r="Y19" s="25"/>
    </row>
    <row r="20" spans="1:25" ht="20.100000000000001" customHeight="1">
      <c r="A20" s="25"/>
      <c r="B20" s="25"/>
      <c r="C20" s="25"/>
      <c r="D20" s="7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"/>
      <c r="P20" s="16"/>
      <c r="Q20" s="16"/>
      <c r="R20" s="16"/>
      <c r="S20" s="16"/>
      <c r="T20" s="16"/>
      <c r="U20" s="3"/>
      <c r="V20" s="3"/>
      <c r="W20" s="3"/>
      <c r="X20" s="16"/>
      <c r="Y20" s="25"/>
    </row>
    <row r="21" spans="1:25" ht="20.100000000000001" customHeight="1">
      <c r="A21" s="25"/>
      <c r="B21" s="25"/>
      <c r="C21" s="25"/>
      <c r="D21" s="7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"/>
      <c r="P21" s="16"/>
      <c r="Q21" s="16"/>
      <c r="R21" s="16"/>
      <c r="S21" s="16"/>
      <c r="T21" s="16"/>
      <c r="U21" s="3"/>
      <c r="V21" s="3"/>
      <c r="W21" s="3"/>
      <c r="X21" s="16"/>
      <c r="Y21" s="25"/>
    </row>
    <row r="22" spans="1:25" ht="20.100000000000001" customHeight="1">
      <c r="A22" s="25"/>
      <c r="B22" s="25"/>
      <c r="C22" s="25"/>
      <c r="D22" s="75"/>
      <c r="E22" s="16"/>
      <c r="F22" s="23"/>
      <c r="G22" s="16"/>
      <c r="H22" s="16"/>
      <c r="I22" s="16"/>
      <c r="J22" s="16"/>
      <c r="K22" s="16"/>
      <c r="L22" s="16"/>
      <c r="M22" s="16"/>
      <c r="N22" s="16"/>
      <c r="O22" s="3"/>
      <c r="P22" s="16"/>
      <c r="Q22" s="16"/>
      <c r="R22" s="16"/>
      <c r="S22" s="16"/>
      <c r="T22" s="16"/>
      <c r="U22" s="3"/>
      <c r="V22" s="3"/>
      <c r="W22" s="3"/>
      <c r="X22" s="16"/>
      <c r="Y22" s="25"/>
    </row>
    <row r="23" spans="1:25" ht="20.100000000000001" customHeight="1">
      <c r="A23" s="25"/>
      <c r="B23" s="25"/>
      <c r="C23" s="25"/>
      <c r="D23" s="7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"/>
      <c r="P23" s="16"/>
      <c r="Q23" s="16"/>
      <c r="R23" s="16"/>
      <c r="S23" s="16"/>
      <c r="T23" s="16"/>
      <c r="U23" s="3"/>
      <c r="V23" s="3"/>
      <c r="W23" s="3"/>
      <c r="X23" s="16"/>
      <c r="Y23" s="25"/>
    </row>
    <row r="24" spans="1:25" ht="20.100000000000001" customHeight="1">
      <c r="A24" s="25"/>
      <c r="B24" s="25"/>
      <c r="C24" s="25"/>
      <c r="D24" s="7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/>
      <c r="P24" s="16"/>
      <c r="Q24" s="16"/>
      <c r="R24" s="16"/>
      <c r="S24" s="16"/>
      <c r="T24" s="16"/>
      <c r="U24" s="3"/>
      <c r="V24" s="3"/>
      <c r="W24" s="3"/>
      <c r="X24" s="16"/>
      <c r="Y24" s="25"/>
    </row>
    <row r="25" spans="1:25" ht="20.100000000000001" customHeight="1">
      <c r="A25" s="25"/>
      <c r="B25" s="25"/>
      <c r="C25" s="25"/>
      <c r="D25" s="7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/>
      <c r="P25" s="16"/>
      <c r="Q25" s="16"/>
      <c r="R25" s="16"/>
      <c r="S25" s="16"/>
      <c r="T25" s="16"/>
      <c r="U25" s="3"/>
      <c r="V25" s="3"/>
      <c r="W25" s="3"/>
      <c r="X25" s="16"/>
      <c r="Y25" s="25"/>
    </row>
    <row r="26" spans="1:25" ht="20.100000000000001" customHeight="1">
      <c r="A26" s="25"/>
      <c r="B26" s="25"/>
      <c r="C26" s="25"/>
      <c r="D26" s="7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/>
      <c r="P26" s="16"/>
      <c r="Q26" s="16"/>
      <c r="R26" s="16"/>
      <c r="S26" s="16"/>
      <c r="T26" s="16"/>
      <c r="U26" s="3"/>
      <c r="V26" s="3"/>
      <c r="W26" s="3"/>
      <c r="X26" s="16"/>
      <c r="Y26" s="25"/>
    </row>
    <row r="27" spans="1:25" ht="20.100000000000001" customHeight="1">
      <c r="A27" s="2"/>
      <c r="B27" s="2"/>
      <c r="C27" s="2"/>
      <c r="D27" s="4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"/>
      <c r="P27" s="16"/>
      <c r="Q27" s="16"/>
      <c r="R27" s="16"/>
      <c r="S27" s="16"/>
      <c r="T27" s="16"/>
      <c r="U27" s="3"/>
      <c r="V27" s="3"/>
      <c r="W27" s="3"/>
      <c r="X27" s="16"/>
      <c r="Y27" s="2"/>
    </row>
    <row r="28" spans="1:25" ht="20.100000000000001" customHeight="1">
      <c r="A28" s="2"/>
      <c r="B28" s="2"/>
      <c r="C28" s="2"/>
      <c r="D28" s="4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/>
      <c r="P28" s="16"/>
      <c r="Q28" s="16"/>
      <c r="R28" s="16"/>
      <c r="S28" s="16"/>
      <c r="T28" s="16"/>
      <c r="U28" s="3"/>
      <c r="V28" s="3"/>
      <c r="W28" s="3"/>
      <c r="X28" s="16"/>
      <c r="Y28" s="2"/>
    </row>
    <row r="29" spans="1:25" ht="20.100000000000001" customHeight="1">
      <c r="A29" s="2"/>
      <c r="B29" s="2"/>
      <c r="C29" s="2"/>
      <c r="D29" s="4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"/>
      <c r="P29" s="16"/>
      <c r="Q29" s="16"/>
      <c r="R29" s="16"/>
      <c r="S29" s="16"/>
      <c r="T29" s="16"/>
      <c r="U29" s="3"/>
      <c r="V29" s="3"/>
      <c r="W29" s="3"/>
      <c r="X29" s="16"/>
      <c r="Y29" s="2"/>
    </row>
    <row r="30" spans="1:25" ht="20.100000000000001" customHeight="1">
      <c r="A30" s="2"/>
      <c r="B30" s="2"/>
      <c r="C30" s="2"/>
      <c r="D30" s="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  <c r="P30" s="16"/>
      <c r="Q30" s="16"/>
      <c r="R30" s="16"/>
      <c r="S30" s="16"/>
      <c r="T30" s="16"/>
      <c r="U30" s="3"/>
      <c r="V30" s="3"/>
      <c r="W30" s="3"/>
      <c r="X30" s="16"/>
      <c r="Y30" s="2"/>
    </row>
    <row r="31" spans="1:25" ht="20.100000000000001" customHeight="1">
      <c r="A31" s="2"/>
      <c r="B31" s="2"/>
      <c r="C31" s="2"/>
      <c r="D31" s="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/>
      <c r="P31" s="16"/>
      <c r="Q31" s="16"/>
      <c r="R31" s="16"/>
      <c r="S31" s="16"/>
      <c r="T31" s="16"/>
      <c r="U31" s="3"/>
      <c r="V31" s="3"/>
      <c r="W31" s="3"/>
      <c r="X31" s="16"/>
      <c r="Y31" s="2"/>
    </row>
    <row r="32" spans="1:25" ht="20.100000000000001" customHeight="1">
      <c r="A32" s="2"/>
      <c r="B32" s="2"/>
      <c r="C32" s="2"/>
      <c r="D32" s="4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/>
      <c r="P32" s="16"/>
      <c r="Q32" s="16"/>
      <c r="R32" s="16"/>
      <c r="S32" s="16"/>
      <c r="T32" s="16"/>
      <c r="U32" s="3"/>
      <c r="V32" s="3"/>
      <c r="W32" s="3"/>
      <c r="X32" s="16"/>
      <c r="Y32" s="2"/>
    </row>
    <row r="33" spans="1:25" ht="20.100000000000001" customHeight="1">
      <c r="A33" s="2"/>
      <c r="B33" s="2"/>
      <c r="C33" s="2"/>
      <c r="D33" s="4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  <c r="P33" s="16"/>
      <c r="Q33" s="16"/>
      <c r="R33" s="16"/>
      <c r="S33" s="16"/>
      <c r="T33" s="16"/>
      <c r="U33" s="3"/>
      <c r="V33" s="3"/>
      <c r="W33" s="3"/>
      <c r="X33" s="16"/>
      <c r="Y33" s="2"/>
    </row>
    <row r="34" spans="1:25" ht="20.100000000000001" customHeight="1">
      <c r="A34" s="2"/>
      <c r="B34" s="2"/>
      <c r="C34" s="2"/>
      <c r="D34" s="4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  <c r="P34" s="16"/>
      <c r="Q34" s="16"/>
      <c r="R34" s="16"/>
      <c r="S34" s="16"/>
      <c r="T34" s="16"/>
      <c r="U34" s="3"/>
      <c r="V34" s="3"/>
      <c r="W34" s="3"/>
      <c r="X34" s="16"/>
      <c r="Y34" s="2"/>
    </row>
    <row r="35" spans="1:25" ht="20.100000000000001" customHeight="1">
      <c r="A35" s="2"/>
      <c r="B35" s="2"/>
      <c r="C35" s="2"/>
      <c r="D35" s="4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/>
      <c r="P35" s="16"/>
      <c r="Q35" s="16"/>
      <c r="R35" s="16"/>
      <c r="S35" s="16"/>
      <c r="T35" s="16"/>
      <c r="U35" s="3"/>
      <c r="V35" s="3"/>
      <c r="W35" s="3"/>
      <c r="X35" s="16"/>
      <c r="Y35" s="2"/>
    </row>
    <row r="36" spans="1:25" ht="20.100000000000001" customHeight="1">
      <c r="A36" s="2"/>
      <c r="B36" s="2"/>
      <c r="C36" s="2"/>
      <c r="D36" s="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16"/>
      <c r="Q36" s="16"/>
      <c r="R36" s="16"/>
      <c r="S36" s="16"/>
      <c r="T36" s="16"/>
      <c r="U36" s="3"/>
      <c r="V36" s="3"/>
      <c r="W36" s="3"/>
      <c r="X36" s="16"/>
      <c r="Y36" s="2"/>
    </row>
    <row r="37" spans="1:25" ht="20.100000000000001" customHeight="1">
      <c r="A37" s="2"/>
      <c r="B37" s="2"/>
      <c r="C37" s="2"/>
      <c r="D37" s="4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"/>
      <c r="P37" s="16"/>
      <c r="Q37" s="16"/>
      <c r="R37" s="16"/>
      <c r="S37" s="16"/>
      <c r="T37" s="16"/>
      <c r="U37" s="3"/>
      <c r="V37" s="3"/>
      <c r="W37" s="3"/>
      <c r="X37" s="16"/>
      <c r="Y37" s="2"/>
    </row>
    <row r="38" spans="1:25" ht="20.100000000000001" customHeight="1">
      <c r="A38" s="2"/>
      <c r="B38" s="2"/>
      <c r="C38" s="2"/>
      <c r="D38" s="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/>
      <c r="P38" s="16"/>
      <c r="Q38" s="16"/>
      <c r="R38" s="16"/>
      <c r="S38" s="16"/>
      <c r="T38" s="16"/>
      <c r="U38" s="3"/>
      <c r="V38" s="3"/>
      <c r="W38" s="3"/>
      <c r="X38" s="16"/>
      <c r="Y38" s="2"/>
    </row>
    <row r="39" spans="1:25" ht="20.100000000000001" customHeight="1">
      <c r="A39" s="2"/>
      <c r="B39" s="2"/>
      <c r="C39" s="2"/>
      <c r="D39" s="4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/>
      <c r="P39" s="16"/>
      <c r="Q39" s="16"/>
      <c r="R39" s="16"/>
      <c r="S39" s="16"/>
      <c r="T39" s="16"/>
      <c r="U39" s="3"/>
      <c r="V39" s="3"/>
      <c r="W39" s="3"/>
      <c r="X39" s="16"/>
      <c r="Y39" s="2"/>
    </row>
    <row r="40" spans="1:25" ht="20.100000000000001" customHeight="1">
      <c r="A40" s="2"/>
      <c r="B40" s="2"/>
      <c r="C40" s="2"/>
      <c r="D40" s="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  <c r="P40" s="16"/>
      <c r="Q40" s="16"/>
      <c r="R40" s="16"/>
      <c r="S40" s="16"/>
      <c r="T40" s="16"/>
      <c r="U40" s="3"/>
      <c r="V40" s="3"/>
      <c r="W40" s="3"/>
      <c r="X40" s="16"/>
      <c r="Y40" s="2"/>
    </row>
    <row r="41" spans="1:25" ht="20.100000000000001" customHeight="1">
      <c r="A41" s="2"/>
      <c r="B41" s="2"/>
      <c r="C41" s="2"/>
      <c r="D41" s="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  <c r="P41" s="16"/>
      <c r="Q41" s="16"/>
      <c r="R41" s="16"/>
      <c r="S41" s="16"/>
      <c r="T41" s="16"/>
      <c r="U41" s="3"/>
      <c r="V41" s="3"/>
      <c r="W41" s="3"/>
      <c r="X41" s="16"/>
      <c r="Y41" s="2"/>
    </row>
    <row r="42" spans="1:25" ht="20.100000000000001" customHeight="1">
      <c r="A42" s="2"/>
      <c r="B42" s="2"/>
      <c r="C42" s="2"/>
      <c r="D42" s="4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  <c r="P42" s="16"/>
      <c r="Q42" s="16"/>
      <c r="R42" s="16"/>
      <c r="S42" s="16"/>
      <c r="T42" s="16"/>
      <c r="U42" s="3"/>
      <c r="V42" s="3"/>
      <c r="W42" s="3"/>
      <c r="X42" s="16"/>
      <c r="Y42" s="2"/>
    </row>
    <row r="43" spans="1:25" ht="20.100000000000001" customHeight="1">
      <c r="A43" s="2"/>
      <c r="B43" s="2"/>
      <c r="C43" s="2"/>
      <c r="D43" s="4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"/>
      <c r="P43" s="16"/>
      <c r="Q43" s="16"/>
      <c r="R43" s="16"/>
      <c r="S43" s="16"/>
      <c r="T43" s="16"/>
      <c r="U43" s="3"/>
      <c r="V43" s="3"/>
      <c r="W43" s="3"/>
      <c r="X43" s="16"/>
      <c r="Y43" s="2"/>
    </row>
    <row r="44" spans="1:25" ht="20.100000000000001" customHeight="1">
      <c r="A44" s="2"/>
      <c r="B44" s="2"/>
      <c r="C44" s="2"/>
      <c r="D44" s="4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"/>
      <c r="P44" s="16"/>
      <c r="Q44" s="16"/>
      <c r="R44" s="16"/>
      <c r="S44" s="16"/>
      <c r="T44" s="16"/>
      <c r="U44" s="3"/>
      <c r="V44" s="3"/>
      <c r="W44" s="3"/>
      <c r="X44" s="16"/>
      <c r="Y44" s="2"/>
    </row>
    <row r="45" spans="1:25" ht="20.100000000000001" customHeight="1">
      <c r="A45" s="2"/>
      <c r="B45" s="2"/>
      <c r="C45" s="2"/>
      <c r="D45" s="4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"/>
      <c r="P45" s="16"/>
      <c r="Q45" s="16"/>
      <c r="R45" s="16"/>
      <c r="S45" s="16"/>
      <c r="T45" s="16"/>
      <c r="U45" s="3"/>
      <c r="V45" s="3"/>
      <c r="W45" s="3"/>
      <c r="X45" s="16"/>
      <c r="Y45" s="2"/>
    </row>
    <row r="46" spans="1:25" ht="20.100000000000001" customHeight="1">
      <c r="A46" s="2"/>
      <c r="B46" s="2"/>
      <c r="C46" s="2"/>
      <c r="D46" s="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"/>
      <c r="P46" s="16"/>
      <c r="Q46" s="16"/>
      <c r="R46" s="16"/>
      <c r="S46" s="16"/>
      <c r="T46" s="16"/>
      <c r="U46" s="3"/>
      <c r="V46" s="3"/>
      <c r="W46" s="3"/>
      <c r="X46" s="16"/>
      <c r="Y46" s="2"/>
    </row>
    <row r="47" spans="1:25" ht="20.100000000000001" customHeight="1">
      <c r="A47" s="2"/>
      <c r="B47" s="2"/>
      <c r="C47" s="2"/>
      <c r="D47" s="4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"/>
      <c r="P47" s="16"/>
      <c r="Q47" s="16"/>
      <c r="R47" s="16"/>
      <c r="S47" s="16"/>
      <c r="T47" s="16"/>
      <c r="U47" s="3"/>
      <c r="V47" s="3"/>
      <c r="W47" s="3"/>
      <c r="X47" s="16"/>
      <c r="Y47" s="2"/>
    </row>
    <row r="48" spans="1:25" ht="20.100000000000001" customHeight="1">
      <c r="A48" s="2"/>
      <c r="B48" s="2"/>
      <c r="C48" s="2"/>
      <c r="D48" s="4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"/>
      <c r="P48" s="16"/>
      <c r="Q48" s="16"/>
      <c r="R48" s="16"/>
      <c r="S48" s="16"/>
      <c r="T48" s="16"/>
      <c r="U48" s="3"/>
      <c r="V48" s="3"/>
      <c r="W48" s="3"/>
      <c r="X48" s="16"/>
      <c r="Y48" s="2"/>
    </row>
    <row r="49" spans="1:25" ht="20.100000000000001" customHeight="1">
      <c r="A49" s="2"/>
      <c r="B49" s="2"/>
      <c r="C49" s="2"/>
      <c r="D49" s="4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"/>
      <c r="P49" s="16"/>
      <c r="Q49" s="16"/>
      <c r="R49" s="16"/>
      <c r="S49" s="16"/>
      <c r="T49" s="16"/>
      <c r="U49" s="3"/>
      <c r="V49" s="3"/>
      <c r="W49" s="3"/>
      <c r="X49" s="16"/>
      <c r="Y49" s="2"/>
    </row>
    <row r="50" spans="1:25" ht="20.100000000000001" customHeight="1">
      <c r="A50" s="2"/>
      <c r="B50" s="2"/>
      <c r="C50" s="2"/>
      <c r="D50" s="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"/>
      <c r="P50" s="16"/>
      <c r="Q50" s="16"/>
      <c r="R50" s="16"/>
      <c r="S50" s="16"/>
      <c r="T50" s="16"/>
      <c r="U50" s="3"/>
      <c r="V50" s="3"/>
      <c r="W50" s="3"/>
      <c r="X50" s="16"/>
      <c r="Y50" s="2"/>
    </row>
  </sheetData>
  <mergeCells count="21">
    <mergeCell ref="O4:O6"/>
    <mergeCell ref="W4:W6"/>
    <mergeCell ref="K4:K6"/>
    <mergeCell ref="L4:L6"/>
    <mergeCell ref="V4:V6"/>
    <mergeCell ref="M4:M6"/>
    <mergeCell ref="N4:N6"/>
    <mergeCell ref="X4:X6"/>
    <mergeCell ref="P4:P6"/>
    <mergeCell ref="Q4:Q6"/>
    <mergeCell ref="R4:R6"/>
    <mergeCell ref="S4:S6"/>
    <mergeCell ref="T4:T6"/>
    <mergeCell ref="U4:U6"/>
    <mergeCell ref="H4:H6"/>
    <mergeCell ref="I4:I6"/>
    <mergeCell ref="J4:J6"/>
    <mergeCell ref="D5:D6"/>
    <mergeCell ref="E4:E6"/>
    <mergeCell ref="F4:F6"/>
    <mergeCell ref="G4:G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44.6640625" customWidth="1"/>
    <col min="5" max="5" width="11.33203125" customWidth="1"/>
    <col min="6" max="6" width="8.83203125" customWidth="1"/>
    <col min="7" max="8" width="9" customWidth="1"/>
    <col min="9" max="11" width="8.83203125" customWidth="1"/>
    <col min="12" max="12" width="9.5" customWidth="1"/>
    <col min="13" max="13" width="8.6640625" customWidth="1"/>
  </cols>
  <sheetData>
    <row r="1" spans="1:13" ht="20.100000000000001" customHeight="1">
      <c r="A1" s="30"/>
      <c r="B1" s="30"/>
      <c r="C1" s="30"/>
      <c r="D1" s="47"/>
      <c r="E1" s="30"/>
      <c r="F1" s="30"/>
      <c r="G1" s="30"/>
      <c r="H1" s="30"/>
      <c r="I1" s="30"/>
      <c r="J1" s="30"/>
      <c r="K1" s="30"/>
      <c r="L1" s="32" t="s">
        <v>6</v>
      </c>
      <c r="M1" s="2"/>
    </row>
    <row r="2" spans="1:13" ht="25.5" customHeight="1">
      <c r="A2" s="71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</row>
    <row r="3" spans="1:13" ht="20.100000000000001" customHeight="1">
      <c r="A3" s="73"/>
      <c r="B3" s="73"/>
      <c r="C3" s="73"/>
      <c r="D3" s="73"/>
      <c r="E3" s="45"/>
      <c r="F3" s="45"/>
      <c r="G3" s="45"/>
      <c r="H3" s="45"/>
      <c r="I3" s="45"/>
      <c r="J3" s="45"/>
      <c r="K3" s="45"/>
      <c r="L3" s="31" t="s">
        <v>65</v>
      </c>
      <c r="M3" s="2"/>
    </row>
    <row r="4" spans="1:13" ht="20.100000000000001" customHeight="1">
      <c r="A4" s="101" t="s">
        <v>31</v>
      </c>
      <c r="B4" s="101"/>
      <c r="C4" s="101"/>
      <c r="D4" s="108"/>
      <c r="E4" s="139" t="s">
        <v>27</v>
      </c>
      <c r="F4" s="156" t="s">
        <v>7</v>
      </c>
      <c r="G4" s="139" t="s">
        <v>83</v>
      </c>
      <c r="H4" s="139" t="s">
        <v>4</v>
      </c>
      <c r="I4" s="139" t="s">
        <v>24</v>
      </c>
      <c r="J4" s="155" t="s">
        <v>86</v>
      </c>
      <c r="K4" s="155" t="s">
        <v>9</v>
      </c>
      <c r="L4" s="157" t="s">
        <v>72</v>
      </c>
      <c r="M4" s="2"/>
    </row>
    <row r="5" spans="1:13" ht="20.100000000000001" customHeight="1">
      <c r="A5" s="89" t="s">
        <v>117</v>
      </c>
      <c r="B5" s="88"/>
      <c r="C5" s="107"/>
      <c r="D5" s="139" t="s">
        <v>40</v>
      </c>
      <c r="E5" s="139"/>
      <c r="F5" s="156"/>
      <c r="G5" s="139"/>
      <c r="H5" s="139"/>
      <c r="I5" s="139"/>
      <c r="J5" s="155"/>
      <c r="K5" s="155"/>
      <c r="L5" s="157"/>
      <c r="M5" s="2"/>
    </row>
    <row r="6" spans="1:13" ht="33.75" customHeight="1">
      <c r="A6" s="51" t="s">
        <v>52</v>
      </c>
      <c r="B6" s="51" t="s">
        <v>89</v>
      </c>
      <c r="C6" s="105" t="s">
        <v>88</v>
      </c>
      <c r="D6" s="139"/>
      <c r="E6" s="139"/>
      <c r="F6" s="156"/>
      <c r="G6" s="139"/>
      <c r="H6" s="139"/>
      <c r="I6" s="139"/>
      <c r="J6" s="155"/>
      <c r="K6" s="155"/>
      <c r="L6" s="157"/>
      <c r="M6" s="2"/>
    </row>
    <row r="7" spans="1:13" ht="20.100000000000001" customHeight="1">
      <c r="A7" s="80"/>
      <c r="B7" s="80"/>
      <c r="C7" s="80"/>
      <c r="D7" s="127" t="s">
        <v>27</v>
      </c>
      <c r="E7" s="114">
        <f>E8+E11</f>
        <v>90.96</v>
      </c>
      <c r="F7" s="114">
        <f t="shared" ref="F7:L7" si="0">F8+F11</f>
        <v>0</v>
      </c>
      <c r="G7" s="114">
        <f t="shared" si="0"/>
        <v>0</v>
      </c>
      <c r="H7" s="114">
        <f t="shared" si="0"/>
        <v>0</v>
      </c>
      <c r="I7" s="114">
        <f t="shared" si="0"/>
        <v>0</v>
      </c>
      <c r="J7" s="114">
        <f t="shared" si="0"/>
        <v>0</v>
      </c>
      <c r="K7" s="114">
        <f t="shared" si="0"/>
        <v>69.099999999999994</v>
      </c>
      <c r="L7" s="115">
        <f t="shared" si="0"/>
        <v>21.86</v>
      </c>
      <c r="M7" s="67"/>
    </row>
    <row r="8" spans="1:13" ht="20.100000000000001" customHeight="1">
      <c r="A8" s="80" t="s">
        <v>153</v>
      </c>
      <c r="B8" s="80"/>
      <c r="C8" s="80"/>
      <c r="D8" s="127" t="s">
        <v>174</v>
      </c>
      <c r="E8" s="114">
        <v>21.86</v>
      </c>
      <c r="F8" s="114"/>
      <c r="G8" s="114"/>
      <c r="H8" s="120"/>
      <c r="I8" s="116"/>
      <c r="J8" s="115"/>
      <c r="K8" s="115"/>
      <c r="L8" s="115">
        <v>21.86</v>
      </c>
      <c r="M8" s="2"/>
    </row>
    <row r="9" spans="1:13" ht="20.100000000000001" customHeight="1">
      <c r="A9" s="80" t="s">
        <v>153</v>
      </c>
      <c r="B9" s="80" t="s">
        <v>183</v>
      </c>
      <c r="C9" s="80"/>
      <c r="D9" s="127" t="s">
        <v>175</v>
      </c>
      <c r="E9" s="114">
        <v>21.86</v>
      </c>
      <c r="F9" s="114"/>
      <c r="G9" s="114"/>
      <c r="H9" s="120"/>
      <c r="I9" s="116"/>
      <c r="J9" s="115"/>
      <c r="K9" s="115"/>
      <c r="L9" s="115">
        <v>21.86</v>
      </c>
      <c r="M9" s="2"/>
    </row>
    <row r="10" spans="1:13" ht="20.100000000000001" customHeight="1">
      <c r="A10" s="80" t="s">
        <v>153</v>
      </c>
      <c r="B10" s="80" t="s">
        <v>36</v>
      </c>
      <c r="C10" s="80" t="s">
        <v>98</v>
      </c>
      <c r="D10" s="127" t="s">
        <v>173</v>
      </c>
      <c r="E10" s="114">
        <v>21.86</v>
      </c>
      <c r="F10" s="114"/>
      <c r="G10" s="114"/>
      <c r="H10" s="120"/>
      <c r="I10" s="116"/>
      <c r="J10" s="115"/>
      <c r="K10" s="115">
        <v>0</v>
      </c>
      <c r="L10" s="115">
        <v>21.86</v>
      </c>
      <c r="M10" s="25"/>
    </row>
    <row r="11" spans="1:13" ht="20.100000000000001" customHeight="1">
      <c r="A11" s="80" t="s">
        <v>46</v>
      </c>
      <c r="B11" s="80"/>
      <c r="C11" s="80"/>
      <c r="D11" s="127" t="s">
        <v>105</v>
      </c>
      <c r="E11" s="114">
        <v>69.099999999999994</v>
      </c>
      <c r="F11" s="114"/>
      <c r="G11" s="114"/>
      <c r="H11" s="120"/>
      <c r="I11" s="116"/>
      <c r="J11" s="115"/>
      <c r="K11" s="115">
        <v>69.099999999999994</v>
      </c>
      <c r="L11" s="115"/>
      <c r="M11" s="25"/>
    </row>
    <row r="12" spans="1:13" ht="20.100000000000001" customHeight="1">
      <c r="A12" s="80" t="s">
        <v>46</v>
      </c>
      <c r="B12" s="80" t="s">
        <v>186</v>
      </c>
      <c r="C12" s="80"/>
      <c r="D12" s="127" t="s">
        <v>20</v>
      </c>
      <c r="E12" s="114">
        <v>69.099999999999994</v>
      </c>
      <c r="F12" s="114"/>
      <c r="G12" s="114"/>
      <c r="H12" s="120"/>
      <c r="I12" s="116"/>
      <c r="J12" s="115"/>
      <c r="K12" s="115">
        <v>69.099999999999994</v>
      </c>
      <c r="L12" s="115"/>
      <c r="M12" s="25"/>
    </row>
    <row r="13" spans="1:13" ht="20.100000000000001" customHeight="1">
      <c r="A13" s="80" t="s">
        <v>46</v>
      </c>
      <c r="B13" s="80" t="s">
        <v>69</v>
      </c>
      <c r="C13" s="80" t="s">
        <v>98</v>
      </c>
      <c r="D13" s="127" t="s">
        <v>182</v>
      </c>
      <c r="E13" s="114">
        <v>69.099999999999994</v>
      </c>
      <c r="F13" s="114"/>
      <c r="G13" s="114"/>
      <c r="H13" s="120"/>
      <c r="I13" s="116"/>
      <c r="J13" s="115"/>
      <c r="K13" s="115">
        <v>69.099999999999994</v>
      </c>
      <c r="L13" s="115">
        <v>0</v>
      </c>
      <c r="M13" s="25"/>
    </row>
    <row r="14" spans="1:13" ht="20.100000000000001" customHeight="1">
      <c r="A14" s="25"/>
      <c r="B14" s="25"/>
      <c r="C14" s="25"/>
      <c r="D14" s="75"/>
      <c r="E14" s="25"/>
      <c r="F14" s="25"/>
      <c r="G14" s="25"/>
      <c r="H14" s="2"/>
      <c r="I14" s="25"/>
      <c r="J14" s="25"/>
      <c r="K14" s="25"/>
      <c r="L14" s="25"/>
      <c r="M14" s="25"/>
    </row>
    <row r="15" spans="1:13" ht="20.100000000000001" customHeight="1">
      <c r="A15" s="25"/>
      <c r="B15" s="25"/>
      <c r="C15" s="25"/>
      <c r="D15" s="75"/>
      <c r="E15" s="25"/>
      <c r="F15" s="25"/>
      <c r="G15" s="25"/>
      <c r="H15" s="2"/>
      <c r="I15" s="25"/>
      <c r="J15" s="25"/>
      <c r="K15" s="25"/>
      <c r="L15" s="25"/>
      <c r="M15" s="25"/>
    </row>
    <row r="16" spans="1:13" ht="20.100000000000001" customHeight="1">
      <c r="A16" s="25"/>
      <c r="B16" s="25"/>
      <c r="C16" s="25"/>
      <c r="D16" s="75"/>
      <c r="E16" s="25"/>
      <c r="F16" s="25"/>
      <c r="G16" s="25"/>
      <c r="H16" s="2"/>
      <c r="I16" s="25"/>
      <c r="J16" s="25"/>
      <c r="K16" s="25"/>
      <c r="L16" s="25"/>
      <c r="M16" s="25"/>
    </row>
    <row r="17" spans="1:13" ht="20.100000000000001" customHeight="1">
      <c r="A17" s="25"/>
      <c r="B17" s="25"/>
      <c r="C17" s="25"/>
      <c r="D17" s="75"/>
      <c r="E17" s="25"/>
      <c r="F17" s="25"/>
      <c r="G17" s="25"/>
      <c r="H17" s="2"/>
      <c r="I17" s="25"/>
      <c r="J17" s="25"/>
      <c r="K17" s="25"/>
      <c r="L17" s="25"/>
      <c r="M17" s="25"/>
    </row>
    <row r="18" spans="1:13" ht="20.100000000000001" customHeight="1">
      <c r="A18" s="25"/>
      <c r="B18" s="25"/>
      <c r="C18" s="25"/>
      <c r="D18" s="75"/>
      <c r="E18" s="25"/>
      <c r="F18" s="25"/>
      <c r="G18" s="25"/>
      <c r="H18" s="2"/>
      <c r="I18" s="25"/>
      <c r="J18" s="25"/>
      <c r="K18" s="25"/>
      <c r="L18" s="25"/>
      <c r="M18" s="25"/>
    </row>
    <row r="19" spans="1:13" ht="20.100000000000001" customHeight="1">
      <c r="A19" s="25"/>
      <c r="B19" s="25"/>
      <c r="C19" s="25"/>
      <c r="D19" s="75"/>
      <c r="E19" s="25"/>
      <c r="F19" s="25"/>
      <c r="G19" s="25"/>
      <c r="H19" s="2"/>
      <c r="I19" s="25"/>
      <c r="J19" s="25"/>
      <c r="K19" s="25"/>
      <c r="L19" s="25"/>
      <c r="M19" s="25"/>
    </row>
    <row r="20" spans="1:13" ht="20.100000000000001" customHeight="1">
      <c r="A20" s="25"/>
      <c r="B20" s="25"/>
      <c r="C20" s="25"/>
      <c r="D20" s="75"/>
      <c r="E20" s="25"/>
      <c r="F20" s="25"/>
      <c r="G20" s="25"/>
      <c r="H20" s="2"/>
      <c r="I20" s="25"/>
      <c r="J20" s="25"/>
      <c r="K20" s="25"/>
      <c r="L20" s="25"/>
      <c r="M20" s="25"/>
    </row>
    <row r="21" spans="1:13" ht="20.100000000000001" customHeight="1">
      <c r="A21" s="25"/>
      <c r="B21" s="25"/>
      <c r="C21" s="25"/>
      <c r="D21" s="75"/>
      <c r="E21" s="25"/>
      <c r="F21" s="25"/>
      <c r="G21" s="25"/>
      <c r="H21" s="2"/>
      <c r="I21" s="25"/>
      <c r="J21" s="25"/>
      <c r="K21" s="25"/>
      <c r="L21" s="25"/>
      <c r="M21" s="25"/>
    </row>
    <row r="22" spans="1:13" ht="20.100000000000001" customHeight="1">
      <c r="A22" s="25"/>
      <c r="B22" s="25"/>
      <c r="C22" s="25"/>
      <c r="D22" s="75"/>
      <c r="E22" s="25"/>
      <c r="F22" s="25"/>
      <c r="G22" s="25"/>
      <c r="H22" s="2"/>
      <c r="I22" s="25"/>
      <c r="J22" s="25"/>
      <c r="K22" s="25"/>
      <c r="L22" s="25"/>
      <c r="M22" s="25"/>
    </row>
    <row r="23" spans="1:13" ht="20.100000000000001" customHeight="1">
      <c r="A23" s="25"/>
      <c r="B23" s="25"/>
      <c r="C23" s="25"/>
      <c r="D23" s="75"/>
      <c r="E23" s="25"/>
      <c r="F23" s="25"/>
      <c r="G23" s="25"/>
      <c r="H23" s="2"/>
      <c r="I23" s="25"/>
      <c r="J23" s="25"/>
      <c r="K23" s="25"/>
      <c r="L23" s="25"/>
      <c r="M23" s="25"/>
    </row>
  </sheetData>
  <mergeCells count="9">
    <mergeCell ref="D5:D6"/>
    <mergeCell ref="E4:E6"/>
    <mergeCell ref="F4:F6"/>
    <mergeCell ref="L4:L6"/>
    <mergeCell ref="G4:G6"/>
    <mergeCell ref="H4:H6"/>
    <mergeCell ref="I4:I6"/>
    <mergeCell ref="J4:J6"/>
    <mergeCell ref="K4:K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fitToHeight="100" orientation="landscape" horizontalDpi="0" verticalDpi="0" r:id="rId1"/>
  <headerFooter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I34"/>
  <sheetViews>
    <sheetView showGridLines="0" showZeros="0" topLeftCell="A10" workbookViewId="0">
      <selection activeCell="H17" sqref="H17"/>
    </sheetView>
  </sheetViews>
  <sheetFormatPr defaultColWidth="9.1640625" defaultRowHeight="12.75" customHeight="1"/>
  <cols>
    <col min="1" max="3" width="5.6640625" customWidth="1"/>
    <col min="4" max="4" width="14.1640625" customWidth="1"/>
    <col min="5" max="5" width="77.5" customWidth="1"/>
    <col min="6" max="6" width="25" customWidth="1"/>
    <col min="7" max="243" width="10.6640625" customWidth="1"/>
  </cols>
  <sheetData>
    <row r="1" spans="1:243" ht="20.100000000000001" customHeight="1">
      <c r="A1" s="43"/>
      <c r="B1" s="33"/>
      <c r="C1" s="33"/>
      <c r="D1" s="33"/>
      <c r="E1" s="33"/>
      <c r="F1" s="34" t="s">
        <v>41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</row>
    <row r="2" spans="1:243" ht="20.100000000000001" customHeight="1">
      <c r="A2" s="71" t="s">
        <v>42</v>
      </c>
      <c r="B2" s="100"/>
      <c r="C2" s="100"/>
      <c r="D2" s="100"/>
      <c r="E2" s="100"/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20.100000000000001" customHeight="1">
      <c r="A3" s="73"/>
      <c r="B3" s="73"/>
      <c r="C3" s="73"/>
      <c r="D3" s="73"/>
      <c r="E3" s="73"/>
      <c r="F3" s="31" t="s">
        <v>65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ht="20.100000000000001" customHeight="1">
      <c r="A4" s="89" t="s">
        <v>31</v>
      </c>
      <c r="B4" s="89"/>
      <c r="C4" s="89"/>
      <c r="D4" s="103"/>
      <c r="E4" s="106"/>
      <c r="F4" s="159" t="s">
        <v>106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1:243" ht="20.100000000000001" customHeight="1">
      <c r="A5" s="94" t="s">
        <v>117</v>
      </c>
      <c r="B5" s="90"/>
      <c r="C5" s="104"/>
      <c r="D5" s="158" t="s">
        <v>54</v>
      </c>
      <c r="E5" s="139" t="s">
        <v>22</v>
      </c>
      <c r="F5" s="15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</row>
    <row r="6" spans="1:243" ht="20.100000000000001" customHeight="1">
      <c r="A6" s="46" t="s">
        <v>52</v>
      </c>
      <c r="B6" s="51" t="s">
        <v>89</v>
      </c>
      <c r="C6" s="105" t="s">
        <v>88</v>
      </c>
      <c r="D6" s="158"/>
      <c r="E6" s="139"/>
      <c r="F6" s="160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</row>
    <row r="7" spans="1:243" ht="20.100000000000001" customHeight="1">
      <c r="A7" s="117"/>
      <c r="B7" s="117"/>
      <c r="C7" s="117"/>
      <c r="D7" s="127" t="s">
        <v>172</v>
      </c>
      <c r="E7" s="127" t="s">
        <v>27</v>
      </c>
      <c r="F7" s="115">
        <f>F8+F18+F21+F23+F27+F29+F33</f>
        <v>239.50000000000003</v>
      </c>
      <c r="G7" s="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</row>
    <row r="8" spans="1:243" ht="20.100000000000001" customHeight="1">
      <c r="A8" s="117" t="s">
        <v>153</v>
      </c>
      <c r="B8" s="117"/>
      <c r="C8" s="117"/>
      <c r="D8" s="127" t="s">
        <v>172</v>
      </c>
      <c r="E8" s="127" t="s">
        <v>194</v>
      </c>
      <c r="F8" s="115">
        <f>SUM(F9:F17)</f>
        <v>100.53</v>
      </c>
      <c r="G8" s="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</row>
    <row r="9" spans="1:243" ht="20.100000000000001" customHeight="1">
      <c r="A9" s="117" t="s">
        <v>153</v>
      </c>
      <c r="B9" s="117" t="s">
        <v>36</v>
      </c>
      <c r="C9" s="117" t="s">
        <v>98</v>
      </c>
      <c r="D9" s="127" t="s">
        <v>172</v>
      </c>
      <c r="E9" s="127" t="s">
        <v>198</v>
      </c>
      <c r="F9" s="115">
        <v>17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</row>
    <row r="10" spans="1:243" ht="20.100000000000001" customHeight="1">
      <c r="A10" s="117" t="s">
        <v>153</v>
      </c>
      <c r="B10" s="117" t="s">
        <v>36</v>
      </c>
      <c r="C10" s="117" t="s">
        <v>98</v>
      </c>
      <c r="D10" s="127" t="s">
        <v>172</v>
      </c>
      <c r="E10" s="127" t="s">
        <v>199</v>
      </c>
      <c r="F10" s="115">
        <v>1.9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</row>
    <row r="11" spans="1:243" ht="20.100000000000001" customHeight="1">
      <c r="A11" s="117" t="s">
        <v>153</v>
      </c>
      <c r="B11" s="117" t="s">
        <v>36</v>
      </c>
      <c r="C11" s="117" t="s">
        <v>98</v>
      </c>
      <c r="D11" s="127" t="s">
        <v>172</v>
      </c>
      <c r="E11" s="127" t="s">
        <v>200</v>
      </c>
      <c r="F11" s="115">
        <v>9.3000000000000007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</row>
    <row r="12" spans="1:243" ht="20.100000000000001" customHeight="1">
      <c r="A12" s="117" t="s">
        <v>153</v>
      </c>
      <c r="B12" s="117" t="s">
        <v>36</v>
      </c>
      <c r="C12" s="117" t="s">
        <v>98</v>
      </c>
      <c r="D12" s="127" t="s">
        <v>172</v>
      </c>
      <c r="E12" s="127" t="s">
        <v>201</v>
      </c>
      <c r="F12" s="115">
        <v>15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</row>
    <row r="13" spans="1:243" ht="20.100000000000001" customHeight="1">
      <c r="A13" s="117" t="s">
        <v>153</v>
      </c>
      <c r="B13" s="117" t="s">
        <v>36</v>
      </c>
      <c r="C13" s="117" t="s">
        <v>98</v>
      </c>
      <c r="D13" s="127" t="s">
        <v>172</v>
      </c>
      <c r="E13" s="127" t="s">
        <v>202</v>
      </c>
      <c r="F13" s="115">
        <v>0.03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</row>
    <row r="14" spans="1:243" ht="20.100000000000001" customHeight="1">
      <c r="A14" s="117" t="s">
        <v>153</v>
      </c>
      <c r="B14" s="117" t="s">
        <v>36</v>
      </c>
      <c r="C14" s="117" t="s">
        <v>98</v>
      </c>
      <c r="D14" s="127" t="s">
        <v>172</v>
      </c>
      <c r="E14" s="127" t="s">
        <v>203</v>
      </c>
      <c r="F14" s="115">
        <v>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</row>
    <row r="15" spans="1:243" ht="20.100000000000001" customHeight="1">
      <c r="A15" s="117" t="s">
        <v>153</v>
      </c>
      <c r="B15" s="117" t="s">
        <v>36</v>
      </c>
      <c r="C15" s="117" t="s">
        <v>98</v>
      </c>
      <c r="D15" s="127" t="s">
        <v>172</v>
      </c>
      <c r="E15" s="127" t="s">
        <v>204</v>
      </c>
      <c r="F15" s="115">
        <v>20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</row>
    <row r="16" spans="1:243" ht="20.100000000000001" customHeight="1">
      <c r="A16" s="117" t="s">
        <v>153</v>
      </c>
      <c r="B16" s="117" t="s">
        <v>36</v>
      </c>
      <c r="C16" s="117" t="s">
        <v>98</v>
      </c>
      <c r="D16" s="127" t="s">
        <v>172</v>
      </c>
      <c r="E16" s="127" t="s">
        <v>205</v>
      </c>
      <c r="F16" s="115">
        <v>2.2999999999999998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</row>
    <row r="17" spans="1:243" ht="20.100000000000001" customHeight="1">
      <c r="A17" s="117" t="s">
        <v>153</v>
      </c>
      <c r="B17" s="117" t="s">
        <v>36</v>
      </c>
      <c r="C17" s="117" t="s">
        <v>98</v>
      </c>
      <c r="D17" s="127" t="s">
        <v>172</v>
      </c>
      <c r="E17" s="127" t="s">
        <v>206</v>
      </c>
      <c r="F17" s="115">
        <v>30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</row>
    <row r="18" spans="1:243" ht="20.100000000000001" customHeight="1">
      <c r="A18" s="117"/>
      <c r="B18" s="117"/>
      <c r="C18" s="117"/>
      <c r="D18" s="127"/>
      <c r="E18" s="127" t="s">
        <v>193</v>
      </c>
      <c r="F18" s="115">
        <f>F19+F20</f>
        <v>70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</row>
    <row r="19" spans="1:243" ht="20.100000000000001" customHeight="1">
      <c r="A19" s="117" t="s">
        <v>153</v>
      </c>
      <c r="B19" s="117" t="s">
        <v>36</v>
      </c>
      <c r="C19" s="117" t="s">
        <v>69</v>
      </c>
      <c r="D19" s="127" t="s">
        <v>172</v>
      </c>
      <c r="E19" s="127" t="s">
        <v>207</v>
      </c>
      <c r="F19" s="115">
        <v>20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</row>
    <row r="20" spans="1:243" ht="20.100000000000001" customHeight="1">
      <c r="A20" s="117" t="s">
        <v>153</v>
      </c>
      <c r="B20" s="117" t="s">
        <v>36</v>
      </c>
      <c r="C20" s="117" t="s">
        <v>69</v>
      </c>
      <c r="D20" s="127" t="s">
        <v>172</v>
      </c>
      <c r="E20" s="127" t="s">
        <v>208</v>
      </c>
      <c r="F20" s="115">
        <v>50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</row>
    <row r="21" spans="1:243" ht="20.100000000000001" customHeight="1">
      <c r="A21" s="117"/>
      <c r="B21" s="117"/>
      <c r="C21" s="117"/>
      <c r="D21" s="127"/>
      <c r="E21" s="127" t="s">
        <v>192</v>
      </c>
      <c r="F21" s="115">
        <f>F22</f>
        <v>15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</row>
    <row r="22" spans="1:243" ht="20.100000000000001" customHeight="1">
      <c r="A22" s="117" t="s">
        <v>153</v>
      </c>
      <c r="B22" s="117" t="s">
        <v>1</v>
      </c>
      <c r="C22" s="117" t="s">
        <v>69</v>
      </c>
      <c r="D22" s="127" t="s">
        <v>172</v>
      </c>
      <c r="E22" s="127" t="s">
        <v>209</v>
      </c>
      <c r="F22" s="115">
        <v>15</v>
      </c>
      <c r="G22" s="48"/>
      <c r="H22" s="54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</row>
    <row r="23" spans="1:243" ht="20.100000000000001" customHeight="1">
      <c r="A23" s="117"/>
      <c r="B23" s="117"/>
      <c r="C23" s="117"/>
      <c r="D23" s="127"/>
      <c r="E23" s="127" t="s">
        <v>195</v>
      </c>
      <c r="F23" s="115">
        <f>F24+F25+F26</f>
        <v>2.83</v>
      </c>
      <c r="G23" s="48"/>
      <c r="H23" s="54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</row>
    <row r="24" spans="1:243" ht="20.100000000000001" customHeight="1">
      <c r="A24" s="117" t="s">
        <v>153</v>
      </c>
      <c r="B24" s="117" t="s">
        <v>8</v>
      </c>
      <c r="C24" s="117" t="s">
        <v>98</v>
      </c>
      <c r="D24" s="127" t="s">
        <v>172</v>
      </c>
      <c r="E24" s="127" t="s">
        <v>210</v>
      </c>
      <c r="F24" s="115">
        <v>1.71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</row>
    <row r="25" spans="1:243" ht="20.100000000000001" customHeight="1">
      <c r="A25" s="117" t="s">
        <v>153</v>
      </c>
      <c r="B25" s="117" t="s">
        <v>8</v>
      </c>
      <c r="C25" s="117" t="s">
        <v>8</v>
      </c>
      <c r="D25" s="127" t="s">
        <v>172</v>
      </c>
      <c r="E25" s="127" t="s">
        <v>211</v>
      </c>
      <c r="F25" s="115">
        <v>0.12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</row>
    <row r="26" spans="1:243" ht="20.100000000000001" customHeight="1">
      <c r="A26" s="117" t="s">
        <v>153</v>
      </c>
      <c r="B26" s="117" t="s">
        <v>8</v>
      </c>
      <c r="C26" s="117" t="s">
        <v>8</v>
      </c>
      <c r="D26" s="127" t="s">
        <v>172</v>
      </c>
      <c r="E26" s="127" t="s">
        <v>212</v>
      </c>
      <c r="F26" s="115">
        <v>1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</row>
    <row r="27" spans="1:243" ht="20.100000000000001" customHeight="1">
      <c r="A27" s="117"/>
      <c r="B27" s="117"/>
      <c r="C27" s="117"/>
      <c r="D27" s="127" t="s">
        <v>172</v>
      </c>
      <c r="E27" s="137" t="s">
        <v>177</v>
      </c>
      <c r="F27" s="115">
        <f>F28</f>
        <v>29.49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</row>
    <row r="28" spans="1:243" ht="20.100000000000001" customHeight="1">
      <c r="A28" s="117" t="s">
        <v>161</v>
      </c>
      <c r="B28" s="117" t="s">
        <v>98</v>
      </c>
      <c r="C28" s="117" t="s">
        <v>67</v>
      </c>
      <c r="D28" s="127" t="s">
        <v>172</v>
      </c>
      <c r="E28" s="127" t="s">
        <v>213</v>
      </c>
      <c r="F28" s="115">
        <v>29.49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</row>
    <row r="29" spans="1:243" ht="20.100000000000001" customHeight="1">
      <c r="A29" s="117"/>
      <c r="B29" s="117"/>
      <c r="C29" s="117"/>
      <c r="D29" s="127"/>
      <c r="E29" s="127" t="s">
        <v>196</v>
      </c>
      <c r="F29" s="115">
        <f>F30+F31+F32</f>
        <v>20.05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</row>
    <row r="30" spans="1:243" ht="20.100000000000001" customHeight="1">
      <c r="A30" s="117" t="s">
        <v>161</v>
      </c>
      <c r="B30" s="117" t="s">
        <v>98</v>
      </c>
      <c r="C30" s="117" t="s">
        <v>8</v>
      </c>
      <c r="D30" s="127" t="s">
        <v>172</v>
      </c>
      <c r="E30" s="127" t="s">
        <v>214</v>
      </c>
      <c r="F30" s="115">
        <v>0.05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</row>
    <row r="31" spans="1:243" ht="20.100000000000001" customHeight="1">
      <c r="A31" s="117" t="s">
        <v>161</v>
      </c>
      <c r="B31" s="117" t="s">
        <v>98</v>
      </c>
      <c r="C31" s="117" t="s">
        <v>8</v>
      </c>
      <c r="D31" s="127" t="s">
        <v>172</v>
      </c>
      <c r="E31" s="127" t="s">
        <v>215</v>
      </c>
      <c r="F31" s="115">
        <v>15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</row>
    <row r="32" spans="1:243" ht="20.100000000000001" customHeight="1">
      <c r="A32" s="117" t="s">
        <v>161</v>
      </c>
      <c r="B32" s="117" t="s">
        <v>98</v>
      </c>
      <c r="C32" s="117" t="s">
        <v>8</v>
      </c>
      <c r="D32" s="127" t="s">
        <v>172</v>
      </c>
      <c r="E32" s="127" t="s">
        <v>216</v>
      </c>
      <c r="F32" s="115">
        <v>5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</row>
    <row r="33" spans="1:243" ht="20.100000000000001" customHeight="1">
      <c r="A33" s="117"/>
      <c r="B33" s="117"/>
      <c r="C33" s="117"/>
      <c r="D33" s="127"/>
      <c r="E33" s="127" t="s">
        <v>197</v>
      </c>
      <c r="F33" s="115">
        <f>F34</f>
        <v>1.6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</row>
    <row r="34" spans="1:243" ht="20.100000000000001" customHeight="1">
      <c r="A34" s="117" t="s">
        <v>161</v>
      </c>
      <c r="B34" s="117" t="s">
        <v>8</v>
      </c>
      <c r="C34" s="117" t="s">
        <v>8</v>
      </c>
      <c r="D34" s="127" t="s">
        <v>172</v>
      </c>
      <c r="E34" s="127" t="s">
        <v>217</v>
      </c>
      <c r="F34" s="115">
        <v>1.6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</row>
  </sheetData>
  <mergeCells count="3">
    <mergeCell ref="D5:D6"/>
    <mergeCell ref="E5:E6"/>
    <mergeCell ref="F4:F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0" orientation="landscape" horizontalDpi="0" verticalDpi="0" r:id="rId1"/>
  <headerFooter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tabSelected="1" workbookViewId="0">
      <selection activeCell="J13" sqref="J13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0"/>
      <c r="B1" s="30"/>
      <c r="C1" s="30"/>
      <c r="D1" s="30"/>
      <c r="E1" s="47"/>
      <c r="F1" s="30"/>
      <c r="G1" s="30"/>
      <c r="H1" s="32" t="s">
        <v>109</v>
      </c>
      <c r="I1" s="2"/>
    </row>
    <row r="2" spans="1:9" ht="25.5" customHeight="1">
      <c r="A2" s="71" t="s">
        <v>28</v>
      </c>
      <c r="B2" s="58"/>
      <c r="C2" s="58"/>
      <c r="D2" s="58"/>
      <c r="E2" s="58"/>
      <c r="F2" s="58"/>
      <c r="G2" s="58"/>
      <c r="H2" s="58"/>
      <c r="I2" s="2"/>
    </row>
    <row r="3" spans="1:9" ht="20.100000000000001" customHeight="1">
      <c r="A3" s="74"/>
      <c r="B3" s="45"/>
      <c r="C3" s="45"/>
      <c r="D3" s="45"/>
      <c r="E3" s="45"/>
      <c r="F3" s="45"/>
      <c r="G3" s="45"/>
      <c r="H3" s="31" t="s">
        <v>65</v>
      </c>
      <c r="I3" s="2"/>
    </row>
    <row r="4" spans="1:9" ht="20.100000000000001" customHeight="1">
      <c r="A4" s="139" t="s">
        <v>63</v>
      </c>
      <c r="B4" s="155" t="s">
        <v>94</v>
      </c>
      <c r="C4" s="59" t="s">
        <v>81</v>
      </c>
      <c r="D4" s="59"/>
      <c r="E4" s="59"/>
      <c r="F4" s="59"/>
      <c r="G4" s="59"/>
      <c r="H4" s="59"/>
      <c r="I4" s="2"/>
    </row>
    <row r="5" spans="1:9" ht="20.100000000000001" customHeight="1">
      <c r="A5" s="139"/>
      <c r="B5" s="139"/>
      <c r="C5" s="162" t="s">
        <v>27</v>
      </c>
      <c r="D5" s="139" t="s">
        <v>18</v>
      </c>
      <c r="E5" s="60" t="s">
        <v>33</v>
      </c>
      <c r="F5" s="61"/>
      <c r="G5" s="61"/>
      <c r="H5" s="157" t="s">
        <v>62</v>
      </c>
      <c r="I5" s="2"/>
    </row>
    <row r="6" spans="1:9" ht="33.75" customHeight="1">
      <c r="A6" s="161"/>
      <c r="B6" s="161"/>
      <c r="C6" s="162"/>
      <c r="D6" s="155"/>
      <c r="E6" s="76" t="s">
        <v>71</v>
      </c>
      <c r="F6" s="77" t="s">
        <v>26</v>
      </c>
      <c r="G6" s="78" t="s">
        <v>102</v>
      </c>
      <c r="H6" s="157"/>
      <c r="I6" s="2"/>
    </row>
    <row r="7" spans="1:9" ht="20.100000000000001" customHeight="1">
      <c r="A7" s="137" t="s">
        <v>155</v>
      </c>
      <c r="B7" s="137" t="s">
        <v>218</v>
      </c>
      <c r="C7" s="116">
        <f>D7+E7+H7</f>
        <v>11.200000000000001</v>
      </c>
      <c r="D7" s="114"/>
      <c r="E7" s="118">
        <f>F7+G7</f>
        <v>9.3000000000000007</v>
      </c>
      <c r="F7" s="118"/>
      <c r="G7" s="118">
        <v>9.3000000000000007</v>
      </c>
      <c r="H7" s="120">
        <v>1.9</v>
      </c>
      <c r="I7" s="67"/>
    </row>
    <row r="8" spans="1:9" ht="20.100000000000001" customHeight="1">
      <c r="A8" s="17"/>
      <c r="B8" s="17"/>
      <c r="C8" s="17"/>
      <c r="D8" s="17"/>
      <c r="E8" s="62"/>
      <c r="F8" s="63"/>
      <c r="G8" s="63"/>
      <c r="H8" s="2"/>
      <c r="I8" s="25"/>
    </row>
    <row r="9" spans="1:9" ht="20.100000000000001" customHeight="1">
      <c r="A9" s="17"/>
      <c r="B9" s="17"/>
      <c r="C9" s="17"/>
      <c r="D9" s="17"/>
      <c r="E9" s="28"/>
      <c r="F9" s="17"/>
      <c r="G9" s="17"/>
      <c r="H9" s="25"/>
      <c r="I9" s="25"/>
    </row>
    <row r="10" spans="1:9" ht="20.100000000000001" customHeight="1">
      <c r="A10" s="17"/>
      <c r="B10" s="17"/>
      <c r="C10" s="17"/>
      <c r="D10" s="17"/>
      <c r="E10" s="28"/>
      <c r="F10" s="17"/>
      <c r="G10" s="17"/>
      <c r="H10" s="25"/>
      <c r="I10" s="25"/>
    </row>
    <row r="11" spans="1:9" ht="20.100000000000001" customHeight="1">
      <c r="A11" s="17"/>
      <c r="B11" s="17"/>
      <c r="C11" s="17"/>
      <c r="D11" s="17"/>
      <c r="E11" s="62"/>
      <c r="F11" s="17"/>
      <c r="G11" s="17"/>
      <c r="H11" s="25"/>
      <c r="I11" s="25"/>
    </row>
    <row r="12" spans="1:9" ht="20.100000000000001" customHeight="1">
      <c r="A12" s="17"/>
      <c r="B12" s="17"/>
      <c r="C12" s="17"/>
      <c r="D12" s="17"/>
      <c r="E12" s="62"/>
      <c r="F12" s="17"/>
      <c r="G12" s="17"/>
      <c r="H12" s="25"/>
      <c r="I12" s="25"/>
    </row>
    <row r="13" spans="1:9" ht="20.100000000000001" customHeight="1">
      <c r="A13" s="17"/>
      <c r="B13" s="17"/>
      <c r="C13" s="17"/>
      <c r="D13" s="17"/>
      <c r="E13" s="28"/>
      <c r="F13" s="17"/>
      <c r="G13" s="17"/>
      <c r="H13" s="25"/>
      <c r="I13" s="25"/>
    </row>
    <row r="14" spans="1:9" ht="20.100000000000001" customHeight="1">
      <c r="A14" s="17"/>
      <c r="B14" s="17"/>
      <c r="C14" s="17"/>
      <c r="D14" s="17"/>
      <c r="E14" s="28"/>
      <c r="F14" s="17"/>
      <c r="G14" s="17"/>
      <c r="H14" s="25"/>
      <c r="I14" s="25"/>
    </row>
    <row r="15" spans="1:9" ht="20.100000000000001" customHeight="1">
      <c r="A15" s="17"/>
      <c r="B15" s="17"/>
      <c r="C15" s="17"/>
      <c r="D15" s="17"/>
      <c r="E15" s="62"/>
      <c r="F15" s="17"/>
      <c r="G15" s="17"/>
      <c r="H15" s="25"/>
      <c r="I15" s="25"/>
    </row>
    <row r="16" spans="1:9" ht="20.100000000000001" customHeight="1">
      <c r="A16" s="17"/>
      <c r="B16" s="17"/>
      <c r="C16" s="17"/>
      <c r="D16" s="17"/>
      <c r="E16" s="62"/>
      <c r="F16" s="17"/>
      <c r="G16" s="17"/>
      <c r="H16" s="25"/>
      <c r="I16" s="25"/>
    </row>
    <row r="17" spans="1:9" ht="20.100000000000001" customHeight="1">
      <c r="A17" s="17"/>
      <c r="B17" s="17"/>
      <c r="C17" s="17"/>
      <c r="D17" s="17"/>
      <c r="E17" s="29"/>
      <c r="F17" s="17"/>
      <c r="G17" s="17"/>
      <c r="H17" s="25"/>
      <c r="I17" s="25"/>
    </row>
    <row r="18" spans="1:9" ht="20.100000000000001" customHeight="1">
      <c r="A18" s="17"/>
      <c r="B18" s="17"/>
      <c r="C18" s="17"/>
      <c r="D18" s="17"/>
      <c r="E18" s="28"/>
      <c r="F18" s="17"/>
      <c r="G18" s="17"/>
      <c r="H18" s="25"/>
      <c r="I18" s="25"/>
    </row>
    <row r="19" spans="1:9" ht="20.100000000000001" customHeight="1">
      <c r="A19" s="28"/>
      <c r="B19" s="28"/>
      <c r="C19" s="28"/>
      <c r="D19" s="28"/>
      <c r="E19" s="28"/>
      <c r="F19" s="17"/>
      <c r="G19" s="17"/>
      <c r="H19" s="25"/>
      <c r="I19" s="25"/>
    </row>
    <row r="20" spans="1:9" ht="20.100000000000001" customHeight="1">
      <c r="A20" s="25"/>
      <c r="B20" s="25"/>
      <c r="C20" s="25"/>
      <c r="D20" s="25"/>
      <c r="E20" s="75"/>
      <c r="F20" s="25"/>
      <c r="G20" s="25"/>
      <c r="H20" s="25"/>
      <c r="I20" s="25"/>
    </row>
    <row r="21" spans="1:9" ht="20.100000000000001" customHeight="1">
      <c r="A21" s="25"/>
      <c r="B21" s="25"/>
      <c r="C21" s="25"/>
      <c r="D21" s="25"/>
      <c r="E21" s="75"/>
      <c r="F21" s="25"/>
      <c r="G21" s="25"/>
      <c r="H21" s="25"/>
      <c r="I21" s="25"/>
    </row>
    <row r="22" spans="1:9" ht="20.100000000000001" customHeight="1">
      <c r="A22" s="25"/>
      <c r="B22" s="25"/>
      <c r="C22" s="25"/>
      <c r="D22" s="25"/>
      <c r="E22" s="75"/>
      <c r="F22" s="25"/>
      <c r="G22" s="25"/>
      <c r="H22" s="25"/>
      <c r="I22" s="25"/>
    </row>
    <row r="23" spans="1:9" ht="20.100000000000001" customHeight="1">
      <c r="A23" s="25"/>
      <c r="B23" s="25"/>
      <c r="C23" s="25"/>
      <c r="D23" s="25"/>
      <c r="E23" s="75"/>
      <c r="F23" s="25"/>
      <c r="G23" s="25"/>
      <c r="H23" s="25"/>
      <c r="I23" s="25"/>
    </row>
    <row r="24" spans="1:9" ht="20.100000000000001" customHeight="1">
      <c r="A24" s="25"/>
      <c r="B24" s="25"/>
      <c r="C24" s="25"/>
      <c r="D24" s="25"/>
      <c r="E24" s="75"/>
      <c r="F24" s="25"/>
      <c r="G24" s="25"/>
      <c r="H24" s="25"/>
      <c r="I24" s="25"/>
    </row>
    <row r="25" spans="1:9" ht="20.100000000000001" customHeight="1">
      <c r="A25" s="25"/>
      <c r="B25" s="25"/>
      <c r="C25" s="25"/>
      <c r="D25" s="25"/>
      <c r="E25" s="75"/>
      <c r="F25" s="25"/>
      <c r="G25" s="25"/>
      <c r="H25" s="25"/>
      <c r="I25" s="25"/>
    </row>
    <row r="26" spans="1:9" ht="20.100000000000001" customHeight="1">
      <c r="A26" s="25"/>
      <c r="B26" s="25"/>
      <c r="C26" s="25"/>
      <c r="D26" s="25"/>
      <c r="E26" s="75"/>
      <c r="F26" s="25"/>
      <c r="G26" s="25"/>
      <c r="H26" s="25"/>
      <c r="I26" s="25"/>
    </row>
    <row r="27" spans="1:9" ht="20.100000000000001" customHeight="1">
      <c r="A27" s="25"/>
      <c r="B27" s="25"/>
      <c r="C27" s="25"/>
      <c r="D27" s="25"/>
      <c r="E27" s="75"/>
      <c r="F27" s="25"/>
      <c r="G27" s="25"/>
      <c r="H27" s="25"/>
      <c r="I27" s="25"/>
    </row>
    <row r="28" spans="1:9" ht="20.100000000000001" customHeight="1">
      <c r="A28" s="25"/>
      <c r="B28" s="25"/>
      <c r="C28" s="25"/>
      <c r="D28" s="25"/>
      <c r="E28" s="75"/>
      <c r="F28" s="25"/>
      <c r="G28" s="25"/>
      <c r="H28" s="25"/>
      <c r="I28" s="25"/>
    </row>
    <row r="29" spans="1:9" ht="20.100000000000001" customHeight="1">
      <c r="A29" s="25"/>
      <c r="B29" s="25"/>
      <c r="C29" s="25"/>
      <c r="D29" s="25"/>
      <c r="E29" s="75"/>
      <c r="F29" s="25"/>
      <c r="G29" s="25"/>
      <c r="H29" s="25"/>
      <c r="I29" s="25"/>
    </row>
  </sheetData>
  <mergeCells count="5"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fitToHeight="100" orientation="landscape" horizontalDpi="0" verticalDpi="0" r:id="rId1"/>
  <headerFooter alignWithMargins="0">
    <oddFooter>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2-2</vt:lpstr>
      <vt:lpstr>2-3</vt:lpstr>
      <vt:lpstr>2-4</vt:lpstr>
      <vt:lpstr>3</vt:lpstr>
      <vt:lpstr>'1-1'!Print_Titles</vt:lpstr>
      <vt:lpstr>'1-2'!Print_Titles</vt:lpstr>
      <vt:lpstr>'2'!Print_Titles</vt:lpstr>
      <vt:lpstr>'2-4'!Print_Titles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2016-05-26T08:09:22Z</cp:lastPrinted>
  <dcterms:created xsi:type="dcterms:W3CDTF">2016-03-07T07:11:00Z</dcterms:created>
  <dcterms:modified xsi:type="dcterms:W3CDTF">2016-05-26T08:10:11Z</dcterms:modified>
</cp:coreProperties>
</file>